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240" yWindow="105" windowWidth="14805" windowHeight="8010" activeTab="2"/>
  </bookViews>
  <sheets>
    <sheet name="商学院" sheetId="7" r:id="rId1"/>
    <sheet name="法学院" sheetId="2" r:id="rId2"/>
    <sheet name="文学院" sheetId="3" r:id="rId3"/>
    <sheet name="设艺学院" sheetId="4" r:id="rId4"/>
    <sheet name="理学院" sheetId="5" r:id="rId5"/>
    <sheet name="工学院" sheetId="6" r:id="rId6"/>
  </sheets>
  <definedNames>
    <definedName name="_xlnm._FilterDatabase" localSheetId="4" hidden="1">理学院!$A$2:$L$43</definedName>
  </definedNames>
  <calcPr calcId="145621"/>
</workbook>
</file>

<file path=xl/calcChain.xml><?xml version="1.0" encoding="utf-8"?>
<calcChain xmlns="http://schemas.openxmlformats.org/spreadsheetml/2006/main">
  <c r="G70" i="6" l="1"/>
  <c r="I65" i="7"/>
  <c r="H65" i="7"/>
  <c r="G65" i="7"/>
  <c r="F65" i="7"/>
  <c r="M66" i="3" l="1"/>
  <c r="F66" i="3"/>
  <c r="E66" i="3"/>
  <c r="M50" i="3"/>
  <c r="J31" i="3"/>
  <c r="I31" i="3"/>
  <c r="H31" i="3"/>
  <c r="G31" i="3"/>
  <c r="E31" i="3"/>
  <c r="K30" i="3"/>
  <c r="L30" i="3" s="1"/>
  <c r="F30" i="3"/>
  <c r="K29" i="3"/>
  <c r="L29" i="3" s="1"/>
  <c r="F29" i="3"/>
  <c r="K28" i="3"/>
  <c r="L28" i="3" s="1"/>
  <c r="F28" i="3"/>
  <c r="K27" i="3"/>
  <c r="L27" i="3" s="1"/>
  <c r="F27" i="3"/>
  <c r="K26" i="3"/>
  <c r="L26" i="3" s="1"/>
  <c r="F26" i="3"/>
  <c r="K25" i="3"/>
  <c r="L25" i="3" s="1"/>
  <c r="F25" i="3"/>
  <c r="K24" i="3"/>
  <c r="L24" i="3" s="1"/>
  <c r="F24" i="3"/>
  <c r="K23" i="3"/>
  <c r="L23" i="3" s="1"/>
  <c r="F23" i="3"/>
  <c r="K22" i="3"/>
  <c r="L22" i="3" s="1"/>
  <c r="F22" i="3"/>
  <c r="K21" i="3"/>
  <c r="L21" i="3" s="1"/>
  <c r="F21" i="3"/>
  <c r="K20" i="3"/>
  <c r="L20" i="3" s="1"/>
  <c r="F20" i="3"/>
  <c r="K19" i="3"/>
  <c r="L19" i="3" s="1"/>
  <c r="F19" i="3"/>
  <c r="K18" i="3"/>
  <c r="L18" i="3" s="1"/>
  <c r="F18" i="3"/>
  <c r="K17" i="3"/>
  <c r="L17" i="3" s="1"/>
  <c r="F17" i="3"/>
  <c r="K16" i="3"/>
  <c r="L16" i="3" s="1"/>
  <c r="F16" i="3"/>
  <c r="K15" i="3"/>
  <c r="L15" i="3" s="1"/>
  <c r="F15" i="3"/>
  <c r="K14" i="3"/>
  <c r="L14" i="3" s="1"/>
  <c r="F14" i="3"/>
  <c r="K13" i="3"/>
  <c r="L13" i="3" s="1"/>
  <c r="F13" i="3"/>
  <c r="K12" i="3"/>
  <c r="L12" i="3" s="1"/>
  <c r="F12" i="3"/>
  <c r="K11" i="3"/>
  <c r="L11" i="3" s="1"/>
  <c r="F11" i="3"/>
  <c r="K10" i="3"/>
  <c r="L10" i="3" s="1"/>
  <c r="F10" i="3"/>
  <c r="K9" i="3"/>
  <c r="L9" i="3" s="1"/>
  <c r="F9" i="3"/>
  <c r="K8" i="3"/>
  <c r="L8" i="3" s="1"/>
  <c r="F8" i="3"/>
  <c r="K7" i="3"/>
  <c r="L7" i="3" s="1"/>
  <c r="F7" i="3"/>
  <c r="K6" i="3"/>
  <c r="L6" i="3" s="1"/>
  <c r="F6" i="3"/>
  <c r="K5" i="3"/>
  <c r="L5" i="3" s="1"/>
  <c r="F5" i="3"/>
  <c r="K4" i="3"/>
  <c r="L4" i="3" s="1"/>
  <c r="F4" i="3"/>
  <c r="K3" i="3"/>
  <c r="L3" i="3" s="1"/>
  <c r="F3" i="3"/>
  <c r="K31" i="3" l="1"/>
  <c r="L31" i="3" s="1"/>
  <c r="M4" i="3"/>
  <c r="M6" i="3"/>
  <c r="M8" i="3"/>
  <c r="M10" i="3"/>
  <c r="M12" i="3"/>
  <c r="M14" i="3"/>
  <c r="M16" i="3"/>
  <c r="M18" i="3"/>
  <c r="M20" i="3"/>
  <c r="M22" i="3"/>
  <c r="M24" i="3"/>
  <c r="M26" i="3"/>
  <c r="M28" i="3"/>
  <c r="M30" i="3"/>
  <c r="M3" i="3"/>
  <c r="M5" i="3"/>
  <c r="M7" i="3"/>
  <c r="M9" i="3"/>
  <c r="M11" i="3"/>
  <c r="M13" i="3"/>
  <c r="M15" i="3"/>
  <c r="M17" i="3"/>
  <c r="M19" i="3"/>
  <c r="M21" i="3"/>
  <c r="M23" i="3"/>
  <c r="M25" i="3"/>
  <c r="M27" i="3"/>
  <c r="M29" i="3"/>
  <c r="F31" i="3"/>
  <c r="M31" i="3" s="1"/>
  <c r="E21" i="4"/>
  <c r="F70" i="6" l="1"/>
  <c r="G69" i="6" l="1"/>
  <c r="G68" i="6"/>
  <c r="H67" i="6"/>
  <c r="G67" i="6"/>
  <c r="G66" i="6"/>
  <c r="G65" i="6"/>
  <c r="H64" i="6"/>
  <c r="G64" i="6"/>
  <c r="G63" i="6"/>
  <c r="G62" i="6"/>
  <c r="H61" i="6"/>
  <c r="G61" i="6"/>
  <c r="G60" i="6"/>
  <c r="G59" i="6"/>
  <c r="H58" i="6"/>
  <c r="G58" i="6"/>
  <c r="G57" i="6"/>
  <c r="G56" i="6"/>
  <c r="H55" i="6"/>
  <c r="G55" i="6"/>
  <c r="G54" i="6"/>
  <c r="G53" i="6"/>
  <c r="H52" i="6"/>
  <c r="G52" i="6"/>
  <c r="G51" i="6"/>
  <c r="G50" i="6"/>
  <c r="H50" i="6" s="1"/>
  <c r="G49" i="6"/>
  <c r="G48" i="6"/>
  <c r="H48" i="6" s="1"/>
  <c r="G47" i="6"/>
  <c r="G46" i="6"/>
  <c r="H46" i="6" s="1"/>
  <c r="G45" i="6"/>
  <c r="H44" i="6"/>
  <c r="G44" i="6"/>
  <c r="G43" i="6"/>
  <c r="G42" i="6"/>
  <c r="H41" i="6"/>
  <c r="G41" i="6"/>
  <c r="G40" i="6"/>
  <c r="G39" i="6"/>
  <c r="H38" i="6"/>
  <c r="G38" i="6"/>
  <c r="G37" i="6"/>
  <c r="G36" i="6"/>
  <c r="H35" i="6"/>
  <c r="G35" i="6"/>
  <c r="G34" i="6"/>
  <c r="G33" i="6"/>
  <c r="G32" i="6"/>
  <c r="G31" i="6"/>
  <c r="H31" i="6" s="1"/>
  <c r="G30" i="6"/>
  <c r="G29" i="6"/>
  <c r="G28" i="6"/>
  <c r="G27" i="6"/>
  <c r="H27" i="6" s="1"/>
  <c r="G26" i="6"/>
  <c r="G25" i="6"/>
  <c r="G24" i="6"/>
  <c r="H24" i="6" s="1"/>
  <c r="G23" i="6"/>
  <c r="G22" i="6"/>
  <c r="H22" i="6" s="1"/>
  <c r="G21" i="6"/>
  <c r="H20" i="6"/>
  <c r="G20" i="6"/>
  <c r="G19" i="6"/>
  <c r="G18" i="6"/>
  <c r="H17" i="6"/>
  <c r="G17" i="6"/>
  <c r="G16" i="6"/>
  <c r="G15" i="6"/>
  <c r="H15" i="6" s="1"/>
  <c r="G14" i="6"/>
  <c r="G13" i="6"/>
  <c r="H13" i="6" s="1"/>
  <c r="G12" i="6"/>
  <c r="G11" i="6"/>
  <c r="G10" i="6"/>
  <c r="H10" i="6" s="1"/>
  <c r="G9" i="6"/>
  <c r="G8" i="6"/>
  <c r="H8" i="6" s="1"/>
  <c r="G7" i="6"/>
  <c r="G6" i="6"/>
  <c r="G5" i="6"/>
  <c r="H5" i="6" s="1"/>
  <c r="G4" i="6"/>
  <c r="H3" i="6"/>
  <c r="G3" i="6"/>
  <c r="K43" i="5" l="1"/>
  <c r="I42" i="5"/>
  <c r="H42" i="5"/>
  <c r="I41" i="5"/>
  <c r="H41" i="5"/>
  <c r="I40" i="5"/>
  <c r="H40" i="5"/>
  <c r="I39" i="5"/>
  <c r="H39" i="5"/>
  <c r="I38" i="5"/>
  <c r="H38" i="5"/>
  <c r="I37" i="5"/>
  <c r="H37" i="5"/>
  <c r="I36" i="5"/>
  <c r="H36" i="5"/>
  <c r="I35" i="5"/>
  <c r="H35" i="5"/>
  <c r="I34" i="5"/>
  <c r="H34" i="5"/>
  <c r="I33" i="5"/>
  <c r="H33" i="5"/>
  <c r="I32" i="5"/>
  <c r="H32" i="5"/>
  <c r="I31" i="5"/>
  <c r="H31" i="5"/>
  <c r="I30" i="5"/>
  <c r="H30" i="5"/>
  <c r="I29" i="5"/>
  <c r="H29" i="5"/>
  <c r="I28" i="5"/>
  <c r="H28" i="5"/>
  <c r="I27" i="5"/>
  <c r="H27" i="5"/>
  <c r="I26" i="5"/>
  <c r="H26" i="5"/>
  <c r="I25" i="5"/>
  <c r="H25" i="5"/>
  <c r="I24" i="5"/>
  <c r="H24" i="5"/>
  <c r="I23" i="5"/>
  <c r="H23" i="5"/>
  <c r="I22" i="5"/>
  <c r="H22" i="5"/>
  <c r="I21" i="5"/>
  <c r="H21" i="5"/>
  <c r="I20" i="5"/>
  <c r="H20" i="5"/>
  <c r="I19" i="5"/>
  <c r="H19" i="5"/>
  <c r="I18" i="5"/>
  <c r="H18" i="5"/>
  <c r="I17" i="5"/>
  <c r="H17" i="5"/>
  <c r="I16" i="5"/>
  <c r="H16" i="5"/>
  <c r="I15" i="5"/>
  <c r="H15" i="5"/>
  <c r="I14" i="5"/>
  <c r="H14" i="5"/>
  <c r="I13" i="5"/>
  <c r="H13" i="5"/>
  <c r="I12" i="5"/>
  <c r="H12" i="5"/>
  <c r="I11" i="5"/>
  <c r="H11" i="5"/>
  <c r="I10" i="5"/>
  <c r="H10" i="5"/>
  <c r="I9" i="5"/>
  <c r="H9" i="5"/>
  <c r="I8" i="5"/>
  <c r="H8" i="5"/>
  <c r="I7" i="5"/>
  <c r="H7" i="5"/>
  <c r="I6" i="5"/>
  <c r="H6" i="5"/>
  <c r="I5" i="5"/>
  <c r="H5" i="5"/>
  <c r="I4" i="5"/>
  <c r="I3" i="5"/>
  <c r="H43" i="5" l="1"/>
  <c r="M14" i="4"/>
  <c r="M13" i="4"/>
  <c r="M12" i="4"/>
  <c r="M11" i="4"/>
  <c r="M10" i="4"/>
  <c r="M9" i="4"/>
  <c r="M8" i="4"/>
  <c r="M7" i="4"/>
  <c r="I11" i="2"/>
  <c r="F11" i="2"/>
</calcChain>
</file>

<file path=xl/sharedStrings.xml><?xml version="1.0" encoding="utf-8"?>
<sst xmlns="http://schemas.openxmlformats.org/spreadsheetml/2006/main" count="1023" uniqueCount="356">
  <si>
    <t>黄亦君</t>
  </si>
  <si>
    <t>刘坤</t>
  </si>
  <si>
    <t>骆鹏</t>
  </si>
  <si>
    <t>倪建明</t>
  </si>
  <si>
    <t>王新伟</t>
  </si>
  <si>
    <t>虞拱辰</t>
  </si>
  <si>
    <t>李绩才</t>
  </si>
  <si>
    <t>王晓玲</t>
  </si>
  <si>
    <t>彭红英</t>
  </si>
  <si>
    <t>楼婷渊</t>
  </si>
  <si>
    <t>2020年毕业论文工作量统计（法学院）</t>
    <phoneticPr fontId="3" type="noConversion"/>
  </si>
  <si>
    <t>序号</t>
    <phoneticPr fontId="3" type="noConversion"/>
  </si>
  <si>
    <t>学院</t>
    <phoneticPr fontId="3" type="noConversion"/>
  </si>
  <si>
    <t>教师</t>
    <phoneticPr fontId="3" type="noConversion"/>
  </si>
  <si>
    <t>专业</t>
    <phoneticPr fontId="3" type="noConversion"/>
  </si>
  <si>
    <t>人员归属</t>
    <phoneticPr fontId="3" type="noConversion"/>
  </si>
  <si>
    <t>论文指导篇数</t>
    <phoneticPr fontId="3" type="noConversion"/>
  </si>
  <si>
    <t>论文指导课时</t>
    <phoneticPr fontId="3" type="noConversion"/>
  </si>
  <si>
    <t>论文答辩课时</t>
    <phoneticPr fontId="3" type="noConversion"/>
  </si>
  <si>
    <t>总计</t>
    <phoneticPr fontId="3" type="noConversion"/>
  </si>
  <si>
    <t>备注
（2016级）</t>
    <phoneticPr fontId="3" type="noConversion"/>
  </si>
  <si>
    <t>法学院</t>
    <phoneticPr fontId="3" type="noConversion"/>
  </si>
  <si>
    <t>段知壮</t>
    <phoneticPr fontId="3" type="noConversion"/>
  </si>
  <si>
    <t>法学</t>
    <phoneticPr fontId="3" type="noConversion"/>
  </si>
  <si>
    <t>行知</t>
    <phoneticPr fontId="3" type="noConversion"/>
  </si>
  <si>
    <t>2016级</t>
    <phoneticPr fontId="3" type="noConversion"/>
  </si>
  <si>
    <t>黄彤</t>
    <phoneticPr fontId="3" type="noConversion"/>
  </si>
  <si>
    <t>黄裕安</t>
    <phoneticPr fontId="3" type="noConversion"/>
  </si>
  <si>
    <t>童颖颖</t>
    <phoneticPr fontId="3" type="noConversion"/>
  </si>
  <si>
    <t>李祖华</t>
    <phoneticPr fontId="3" type="noConversion"/>
  </si>
  <si>
    <t>郭勇</t>
    <phoneticPr fontId="3" type="noConversion"/>
  </si>
  <si>
    <t>郑睿</t>
    <phoneticPr fontId="3" type="noConversion"/>
  </si>
  <si>
    <t>江丽</t>
    <phoneticPr fontId="3" type="noConversion"/>
  </si>
  <si>
    <t>合计：</t>
    <phoneticPr fontId="3" type="noConversion"/>
  </si>
  <si>
    <t>备注：</t>
  </si>
  <si>
    <t>1.人员归属：按行知/本部/行政/外聘分开填写</t>
  </si>
  <si>
    <t>2020年毕业论文工作量统计（设艺学院）</t>
    <phoneticPr fontId="3" type="noConversion"/>
  </si>
  <si>
    <t>教师</t>
  </si>
  <si>
    <t>专业</t>
  </si>
  <si>
    <t>人员归属</t>
  </si>
  <si>
    <t>2021届</t>
    <phoneticPr fontId="3" type="noConversion"/>
  </si>
  <si>
    <t>2020届</t>
    <phoneticPr fontId="3" type="noConversion"/>
  </si>
  <si>
    <t>合计</t>
    <phoneticPr fontId="3" type="noConversion"/>
  </si>
  <si>
    <t>备注</t>
    <phoneticPr fontId="3" type="noConversion"/>
  </si>
  <si>
    <t>毕业论文篇数</t>
    <phoneticPr fontId="3" type="noConversion"/>
  </si>
  <si>
    <t>毕业论文总课时</t>
    <phoneticPr fontId="3" type="noConversion"/>
  </si>
  <si>
    <t>开题答辩</t>
    <phoneticPr fontId="3" type="noConversion"/>
  </si>
  <si>
    <t>中期答辩</t>
    <phoneticPr fontId="3" type="noConversion"/>
  </si>
  <si>
    <t>论文规范化等各项检查</t>
    <phoneticPr fontId="3" type="noConversion"/>
  </si>
  <si>
    <t>袁喆</t>
  </si>
  <si>
    <t>产品设计</t>
  </si>
  <si>
    <t>行知</t>
  </si>
  <si>
    <t>米雪梅</t>
  </si>
  <si>
    <t>祝小林</t>
  </si>
  <si>
    <t>高洁</t>
  </si>
  <si>
    <t>环境设计</t>
  </si>
  <si>
    <t>洪子臻</t>
  </si>
  <si>
    <t>孙攀</t>
  </si>
  <si>
    <t>孙涛</t>
  </si>
  <si>
    <t>王智明</t>
  </si>
  <si>
    <t>夏盛品</t>
  </si>
  <si>
    <t>视觉传达设计</t>
  </si>
  <si>
    <t>俞亚明</t>
  </si>
  <si>
    <t>岳秀华</t>
  </si>
  <si>
    <t>陈蓓</t>
  </si>
  <si>
    <t>高婷婷</t>
  </si>
  <si>
    <t>李宁</t>
  </si>
  <si>
    <t>裴张龙</t>
  </si>
  <si>
    <t>寿玲</t>
  </si>
  <si>
    <t>吴佳醍</t>
  </si>
  <si>
    <t>备注：</t>
    <phoneticPr fontId="3" type="noConversion"/>
  </si>
  <si>
    <t>1.人员归属：按行知/本部/行政/外聘分开填写</t>
    <phoneticPr fontId="3" type="noConversion"/>
  </si>
  <si>
    <r>
      <t>2.202</t>
    </r>
    <r>
      <rPr>
        <sz val="10"/>
        <rFont val="宋体"/>
        <family val="3"/>
        <charset val="134"/>
      </rPr>
      <t>1</t>
    </r>
    <r>
      <rPr>
        <sz val="10"/>
        <rFont val="宋体"/>
        <family val="3"/>
        <charset val="134"/>
      </rPr>
      <t>届论文指导课时＝（专业学生总人数*18课时/每生－开题总课时－中期总课时－答辩1总课时－答辩2总课时）/专业学生总人数*所带学生数</t>
    </r>
    <phoneticPr fontId="3" type="noConversion"/>
  </si>
  <si>
    <r>
      <t>3.2021</t>
    </r>
    <r>
      <rPr>
        <sz val="10"/>
        <rFont val="宋体"/>
        <family val="3"/>
        <charset val="134"/>
      </rPr>
      <t>届论文开题、中期检查、答辩等每个时段的工作量均为5课时。</t>
    </r>
    <phoneticPr fontId="3" type="noConversion"/>
  </si>
  <si>
    <r>
      <t>4.2020</t>
    </r>
    <r>
      <rPr>
        <sz val="10"/>
        <rFont val="宋体"/>
        <family val="3"/>
        <charset val="134"/>
      </rPr>
      <t>届毕业设计答辩</t>
    </r>
    <r>
      <rPr>
        <sz val="10"/>
        <rFont val="宋体"/>
        <family val="3"/>
        <charset val="134"/>
      </rPr>
      <t>1、答辩2和各类规范化检查</t>
    </r>
    <r>
      <rPr>
        <sz val="10"/>
        <rFont val="宋体"/>
        <family val="3"/>
        <charset val="134"/>
      </rPr>
      <t>课时计入20</t>
    </r>
    <r>
      <rPr>
        <sz val="10"/>
        <rFont val="宋体"/>
        <family val="3"/>
        <charset val="134"/>
      </rPr>
      <t>20</t>
    </r>
    <r>
      <rPr>
        <sz val="10"/>
        <rFont val="宋体"/>
        <family val="3"/>
        <charset val="134"/>
      </rPr>
      <t>年度的工作量，</t>
    </r>
    <phoneticPr fontId="3" type="noConversion"/>
  </si>
  <si>
    <t>5.2021届论文指导、开题、中期检查课时计入2020年度工作量，毕业设计答辩1 答辩2　等因尚未完成，计入2021年度工作量。</t>
    <phoneticPr fontId="3" type="noConversion"/>
  </si>
  <si>
    <t>序号</t>
    <phoneticPr fontId="3" type="noConversion"/>
  </si>
  <si>
    <t>学院</t>
    <phoneticPr fontId="3" type="noConversion"/>
  </si>
  <si>
    <t>教师</t>
    <phoneticPr fontId="3" type="noConversion"/>
  </si>
  <si>
    <t>专业</t>
    <phoneticPr fontId="3" type="noConversion"/>
  </si>
  <si>
    <t>人员归属</t>
    <phoneticPr fontId="3" type="noConversion"/>
  </si>
  <si>
    <t>胡庚申</t>
  </si>
  <si>
    <t>胡鸿雨</t>
  </si>
  <si>
    <t>黄朝表</t>
  </si>
  <si>
    <t>李士坤</t>
  </si>
  <si>
    <t>刘霞</t>
  </si>
  <si>
    <t>钱兆生</t>
  </si>
  <si>
    <t>滕波涛</t>
  </si>
  <si>
    <t>吴瑛</t>
  </si>
  <si>
    <t>谢建武</t>
  </si>
  <si>
    <t>谢云龙</t>
  </si>
  <si>
    <t>章子贵</t>
  </si>
  <si>
    <t>赵国良</t>
  </si>
  <si>
    <t>郑绍成</t>
  </si>
  <si>
    <t>郑孝华</t>
  </si>
  <si>
    <t>竺丽英</t>
  </si>
  <si>
    <t>序号</t>
    <phoneticPr fontId="3" type="noConversion"/>
  </si>
  <si>
    <t>学院</t>
    <phoneticPr fontId="3" type="noConversion"/>
  </si>
  <si>
    <t>教师</t>
    <phoneticPr fontId="3" type="noConversion"/>
  </si>
  <si>
    <t>专业</t>
    <phoneticPr fontId="3" type="noConversion"/>
  </si>
  <si>
    <t>人员归属</t>
    <phoneticPr fontId="3" type="noConversion"/>
  </si>
  <si>
    <t>论文</t>
    <phoneticPr fontId="3" type="noConversion"/>
  </si>
  <si>
    <t>设计</t>
    <phoneticPr fontId="3" type="noConversion"/>
  </si>
  <si>
    <t>合计指导篇数</t>
    <phoneticPr fontId="3" type="noConversion"/>
  </si>
  <si>
    <t>论文指导课时</t>
    <phoneticPr fontId="3" type="noConversion"/>
  </si>
  <si>
    <t>论文答辩课时</t>
    <phoneticPr fontId="3" type="noConversion"/>
  </si>
  <si>
    <t>总计</t>
    <phoneticPr fontId="3" type="noConversion"/>
  </si>
  <si>
    <t>备注
（2016级）</t>
    <phoneticPr fontId="3" type="noConversion"/>
  </si>
  <si>
    <t>理学院</t>
    <phoneticPr fontId="3" type="noConversion"/>
  </si>
  <si>
    <t>陈寒松</t>
    <phoneticPr fontId="3" type="noConversion"/>
  </si>
  <si>
    <t>环境工程</t>
    <phoneticPr fontId="3" type="noConversion"/>
  </si>
  <si>
    <t>行知</t>
    <phoneticPr fontId="3" type="noConversion"/>
  </si>
  <si>
    <t>环工161</t>
    <phoneticPr fontId="3" type="noConversion"/>
  </si>
  <si>
    <t>邓刚</t>
    <phoneticPr fontId="3" type="noConversion"/>
  </si>
  <si>
    <t>生物技术</t>
    <phoneticPr fontId="3" type="noConversion"/>
  </si>
  <si>
    <t>生计161</t>
    <phoneticPr fontId="3" type="noConversion"/>
  </si>
  <si>
    <t>郝仕油</t>
    <phoneticPr fontId="3" type="noConversion"/>
  </si>
  <si>
    <t>应用化学</t>
    <phoneticPr fontId="3" type="noConversion"/>
  </si>
  <si>
    <t>应化162</t>
    <phoneticPr fontId="3" type="noConversion"/>
  </si>
  <si>
    <t>本部</t>
    <phoneticPr fontId="3" type="noConversion"/>
  </si>
  <si>
    <t>应化161</t>
    <phoneticPr fontId="3" type="noConversion"/>
  </si>
  <si>
    <t>胡鑫</t>
    <phoneticPr fontId="3" type="noConversion"/>
  </si>
  <si>
    <t>李铭红</t>
    <phoneticPr fontId="3" type="noConversion"/>
  </si>
  <si>
    <t>李小忠</t>
    <phoneticPr fontId="3" type="noConversion"/>
  </si>
  <si>
    <t>梁刚锋</t>
    <phoneticPr fontId="3" type="noConversion"/>
  </si>
  <si>
    <t>路梅</t>
    <phoneticPr fontId="3" type="noConversion"/>
  </si>
  <si>
    <t>毛会</t>
    <phoneticPr fontId="3" type="noConversion"/>
  </si>
  <si>
    <t>饶玉春</t>
    <phoneticPr fontId="3" type="noConversion"/>
  </si>
  <si>
    <t>阮琴</t>
    <phoneticPr fontId="3" type="noConversion"/>
  </si>
  <si>
    <t>王芳</t>
    <phoneticPr fontId="3" type="noConversion"/>
  </si>
  <si>
    <t>王长春</t>
    <phoneticPr fontId="3" type="noConversion"/>
  </si>
  <si>
    <t>翁雪香</t>
    <phoneticPr fontId="3" type="noConversion"/>
  </si>
  <si>
    <t>吴婷</t>
    <phoneticPr fontId="3" type="noConversion"/>
  </si>
  <si>
    <t>谢建武</t>
    <phoneticPr fontId="3" type="noConversion"/>
  </si>
  <si>
    <t>杨莉</t>
    <phoneticPr fontId="3" type="noConversion"/>
  </si>
  <si>
    <t>袁建锋</t>
    <phoneticPr fontId="3" type="noConversion"/>
  </si>
  <si>
    <t>赵国良</t>
    <phoneticPr fontId="3" type="noConversion"/>
  </si>
  <si>
    <t>郑荣泉</t>
    <phoneticPr fontId="3" type="noConversion"/>
  </si>
  <si>
    <t>郑绍成</t>
    <phoneticPr fontId="3" type="noConversion"/>
  </si>
  <si>
    <t>合计：</t>
    <phoneticPr fontId="3" type="noConversion"/>
  </si>
  <si>
    <t>2020年毕业论文工作量统计（理学院）</t>
    <phoneticPr fontId="3" type="noConversion"/>
  </si>
  <si>
    <t>2020年毕业论文工作量统计（工学院）</t>
    <phoneticPr fontId="3" type="noConversion"/>
  </si>
  <si>
    <t>论文指导篇数</t>
    <phoneticPr fontId="3" type="noConversion"/>
  </si>
  <si>
    <t>毕业论文指导课时</t>
    <phoneticPr fontId="3" type="noConversion"/>
  </si>
  <si>
    <t>个人总计</t>
    <phoneticPr fontId="3" type="noConversion"/>
  </si>
  <si>
    <t>工学院</t>
    <phoneticPr fontId="1" type="noConversion"/>
  </si>
  <si>
    <t>包欢欢</t>
  </si>
  <si>
    <t>电子信息工程</t>
    <phoneticPr fontId="3" type="noConversion"/>
  </si>
  <si>
    <t>行知</t>
    <phoneticPr fontId="1" type="noConversion"/>
  </si>
  <si>
    <t>邓大勇</t>
  </si>
  <si>
    <t>杜巧连</t>
  </si>
  <si>
    <t>何秀慧</t>
  </si>
  <si>
    <t>胡礼广</t>
  </si>
  <si>
    <t>蒋洪奎</t>
  </si>
  <si>
    <t>蒋永华</t>
  </si>
  <si>
    <t>李新辉</t>
  </si>
  <si>
    <t>李永祥</t>
  </si>
  <si>
    <t>林祝亮</t>
  </si>
  <si>
    <t>鲁立荣</t>
  </si>
  <si>
    <t>吕君可</t>
  </si>
  <si>
    <t>马文静</t>
  </si>
  <si>
    <t>苗春雨</t>
  </si>
  <si>
    <t>倪应华</t>
  </si>
  <si>
    <t>彭 浩</t>
  </si>
  <si>
    <t>施晓钟</t>
  </si>
  <si>
    <t>王笑</t>
  </si>
  <si>
    <t>吴根柱</t>
  </si>
  <si>
    <t>吴黎黎</t>
  </si>
  <si>
    <t>徐洪</t>
  </si>
  <si>
    <t>宣仲义</t>
  </si>
  <si>
    <t>叶安新</t>
  </si>
  <si>
    <t>叶建拷</t>
  </si>
  <si>
    <t>于莉</t>
  </si>
  <si>
    <t>袁利永</t>
  </si>
  <si>
    <t>郑丽娟</t>
  </si>
  <si>
    <t>郑青根</t>
  </si>
  <si>
    <t>周家庆</t>
  </si>
  <si>
    <t>电子信息工程(三校生)</t>
    <phoneticPr fontId="3" type="noConversion"/>
  </si>
  <si>
    <t>行知</t>
    <phoneticPr fontId="1" type="noConversion"/>
  </si>
  <si>
    <t>工学院</t>
    <phoneticPr fontId="1" type="noConversion"/>
  </si>
  <si>
    <t>计算机科学与技术</t>
    <phoneticPr fontId="3" type="noConversion"/>
  </si>
  <si>
    <t>计算机科学与技术(专升本)</t>
    <phoneticPr fontId="3" type="noConversion"/>
  </si>
  <si>
    <t>机械设计制造及其自动化(三校生)</t>
    <phoneticPr fontId="3" type="noConversion"/>
  </si>
  <si>
    <t>电子信息工程</t>
    <phoneticPr fontId="3" type="noConversion"/>
  </si>
  <si>
    <t>机械设计制造及其自动化</t>
    <phoneticPr fontId="3" type="noConversion"/>
  </si>
  <si>
    <t>李凝</t>
    <phoneticPr fontId="3" type="noConversion"/>
  </si>
  <si>
    <t>计算机科学与技术(三校生)</t>
    <phoneticPr fontId="3" type="noConversion"/>
  </si>
  <si>
    <t>数计</t>
    <phoneticPr fontId="1" type="noConversion"/>
  </si>
  <si>
    <t>王霄</t>
    <phoneticPr fontId="3" type="noConversion"/>
  </si>
  <si>
    <t>吴建军</t>
    <phoneticPr fontId="3" type="noConversion"/>
  </si>
  <si>
    <t>杨金华</t>
    <phoneticPr fontId="3" type="noConversion"/>
  </si>
  <si>
    <t>孟秀兰</t>
    <rPh sb="0" eb="1">
      <t>meng</t>
    </rPh>
    <rPh sb="1" eb="2">
      <t>xiu lan</t>
    </rPh>
    <phoneticPr fontId="3" type="noConversion"/>
  </si>
  <si>
    <t>沈继诚</t>
  </si>
  <si>
    <t>邵慧娟</t>
  </si>
  <si>
    <t>邵艳春</t>
  </si>
  <si>
    <t>潘孝泉</t>
  </si>
  <si>
    <t>盛卓立</t>
  </si>
  <si>
    <t>袁六艳</t>
  </si>
  <si>
    <t>王梅君</t>
  </si>
  <si>
    <t>李坤</t>
  </si>
  <si>
    <t>马丽</t>
  </si>
  <si>
    <t>张红燕</t>
  </si>
  <si>
    <t>邵素玲</t>
  </si>
  <si>
    <t>罗益群</t>
  </si>
  <si>
    <t>夏巧华</t>
  </si>
  <si>
    <t>庞军</t>
  </si>
  <si>
    <t>李迎迎</t>
  </si>
  <si>
    <t>布存明</t>
  </si>
  <si>
    <t>吴一峰</t>
  </si>
  <si>
    <t>杜春妙</t>
  </si>
  <si>
    <t>徐国红</t>
  </si>
  <si>
    <t>沈倩</t>
  </si>
  <si>
    <t>潘晓红</t>
  </si>
  <si>
    <t>序号</t>
  </si>
  <si>
    <t>论文指导人数</t>
  </si>
  <si>
    <t>论文指导课时</t>
  </si>
  <si>
    <t>开题答辩(次数)</t>
  </si>
  <si>
    <t>中期检查(次数)</t>
  </si>
  <si>
    <t>论文一辩(次数)</t>
  </si>
  <si>
    <t>论文二三辩(次数)</t>
  </si>
  <si>
    <t>开题、检查/答辩总计（次数）</t>
  </si>
  <si>
    <t>开题/答辩总计（课时）</t>
  </si>
  <si>
    <t>工作量总计（课时）</t>
  </si>
  <si>
    <t>指导课时</t>
  </si>
  <si>
    <t>课时总计</t>
  </si>
  <si>
    <t>陈德峰</t>
  </si>
  <si>
    <t>付湘虹</t>
  </si>
  <si>
    <t>韩洪举</t>
  </si>
  <si>
    <t>毛竹生</t>
  </si>
  <si>
    <t>华金余</t>
  </si>
  <si>
    <t>宁辰</t>
  </si>
  <si>
    <t>孙竹</t>
  </si>
  <si>
    <t>杨雪兰</t>
  </si>
  <si>
    <t>魏晓彤</t>
  </si>
  <si>
    <t>俞敏华</t>
  </si>
  <si>
    <t>童水明</t>
  </si>
  <si>
    <t>张家合</t>
  </si>
  <si>
    <t>吴思萱</t>
  </si>
  <si>
    <t xml:space="preserve">说明：根据专业毕业论文工作量计算统一性原则，本次工作量计算如下：
本专业老师共指导305篇（汉语言及专升本），人文学院老师指导9篇（单独另算）。每篇12课时，其中11课时用于指导课时（以提高论文指导积极性），1课时用于开题、答辩、中期检查等工作。
1. 总课时数：305*12=3660课时
2. 指导论文总课时：305*11=3355课时
3. 开题、检查、答辩等课时：305*1/62次=4.92/次
4. 每位老师课时=指导篇数*11+4.92*参加次数  
学年论文课时计算：每篇3.6课时
</t>
  </si>
  <si>
    <t>论文答辩</t>
    <phoneticPr fontId="3" type="noConversion"/>
  </si>
  <si>
    <t>88.4</t>
    <phoneticPr fontId="1" type="noConversion"/>
  </si>
  <si>
    <t>2020年毕业论文工作量统计（文学院）</t>
    <phoneticPr fontId="3" type="noConversion"/>
  </si>
  <si>
    <t>序号</t>
    <phoneticPr fontId="3" type="noConversion"/>
  </si>
  <si>
    <t>教师</t>
    <phoneticPr fontId="3" type="noConversion"/>
  </si>
  <si>
    <t>专业</t>
    <phoneticPr fontId="1" type="noConversion"/>
  </si>
  <si>
    <t>人员归属</t>
    <phoneticPr fontId="1" type="noConversion"/>
  </si>
  <si>
    <t>论文指导人数</t>
    <phoneticPr fontId="3" type="noConversion"/>
  </si>
  <si>
    <t>论文指导课时(人数*9课时)</t>
    <phoneticPr fontId="3" type="noConversion"/>
  </si>
  <si>
    <r>
      <t>开题答辩(次数</t>
    </r>
    <r>
      <rPr>
        <sz val="12"/>
        <rFont val="宋体"/>
        <family val="3"/>
        <charset val="134"/>
      </rPr>
      <t>)</t>
    </r>
    <phoneticPr fontId="3" type="noConversion"/>
  </si>
  <si>
    <t>中期检查(次数)</t>
    <phoneticPr fontId="3" type="noConversion"/>
  </si>
  <si>
    <t>论文一辩(次数)</t>
    <phoneticPr fontId="3" type="noConversion"/>
  </si>
  <si>
    <t>论文二辩(次数)</t>
    <phoneticPr fontId="3" type="noConversion"/>
  </si>
  <si>
    <t>开题/答辩总计（次数）</t>
    <phoneticPr fontId="3" type="noConversion"/>
  </si>
  <si>
    <t>开题/答辩总计（课时）</t>
    <phoneticPr fontId="3" type="noConversion"/>
  </si>
  <si>
    <t>工作量总计（课时）</t>
    <phoneticPr fontId="3" type="noConversion"/>
  </si>
  <si>
    <t>贾玲华</t>
    <phoneticPr fontId="3" type="noConversion"/>
  </si>
  <si>
    <t>英语</t>
    <phoneticPr fontId="1" type="noConversion"/>
  </si>
  <si>
    <t>行知</t>
    <phoneticPr fontId="1" type="noConversion"/>
  </si>
  <si>
    <t>崔颖</t>
    <phoneticPr fontId="3" type="noConversion"/>
  </si>
  <si>
    <t>邓琳</t>
    <phoneticPr fontId="21" type="noConversion"/>
  </si>
  <si>
    <t>马利红</t>
    <phoneticPr fontId="21" type="noConversion"/>
  </si>
  <si>
    <t>郑群</t>
    <phoneticPr fontId="3" type="noConversion"/>
  </si>
  <si>
    <t>李霞</t>
    <phoneticPr fontId="3" type="noConversion"/>
  </si>
  <si>
    <t>阮蓓怡</t>
    <phoneticPr fontId="21" type="noConversion"/>
  </si>
  <si>
    <t>合计</t>
    <phoneticPr fontId="1" type="noConversion"/>
  </si>
  <si>
    <t>倪玲颖</t>
  </si>
  <si>
    <t>吴述桥</t>
  </si>
  <si>
    <t>17级学年论文指导人数</t>
    <phoneticPr fontId="1" type="noConversion"/>
  </si>
  <si>
    <t>汉语言</t>
    <phoneticPr fontId="1" type="noConversion"/>
  </si>
  <si>
    <r>
      <t>共有180</t>
    </r>
    <r>
      <rPr>
        <sz val="12"/>
        <rFont val="宋体"/>
        <family val="3"/>
        <charset val="134"/>
      </rPr>
      <t>名同学取得答辩成绩(本届有</t>
    </r>
    <r>
      <rPr>
        <sz val="11"/>
        <color theme="1"/>
        <rFont val="宋体"/>
        <family val="2"/>
        <scheme val="minor"/>
      </rPr>
      <t>1名同学延期</t>
    </r>
    <r>
      <rPr>
        <sz val="12"/>
        <rFont val="宋体"/>
        <family val="3"/>
        <charset val="134"/>
      </rPr>
      <t>)，共计2160课时。其中论文指导计</t>
    </r>
    <r>
      <rPr>
        <sz val="11"/>
        <color theme="1"/>
        <rFont val="宋体"/>
        <family val="2"/>
        <scheme val="minor"/>
      </rPr>
      <t>1620</t>
    </r>
    <r>
      <rPr>
        <sz val="12"/>
        <rFont val="宋体"/>
        <family val="3"/>
        <charset val="134"/>
      </rPr>
      <t>课时。余下540课时分布在论文开题、中期检查、一辩、二辩环节，共有81人次参与，平均每次540</t>
    </r>
    <r>
      <rPr>
        <sz val="11"/>
        <color theme="1"/>
        <rFont val="宋体"/>
        <family val="2"/>
        <scheme val="minor"/>
      </rPr>
      <t>/</t>
    </r>
    <r>
      <rPr>
        <sz val="12"/>
        <rFont val="宋体"/>
        <family val="3"/>
        <charset val="134"/>
      </rPr>
      <t>81课时</t>
    </r>
    <phoneticPr fontId="3" type="noConversion"/>
  </si>
  <si>
    <t>匡虹霓</t>
    <phoneticPr fontId="1" type="noConversion"/>
  </si>
  <si>
    <t>本部</t>
    <phoneticPr fontId="1" type="noConversion"/>
  </si>
  <si>
    <t>陈建华</t>
    <phoneticPr fontId="1" type="noConversion"/>
  </si>
  <si>
    <t>2020年毕业论文工作量统计（商学院）</t>
    <phoneticPr fontId="3" type="noConversion"/>
  </si>
  <si>
    <t>序号</t>
    <phoneticPr fontId="3" type="noConversion"/>
  </si>
  <si>
    <t>学院</t>
    <phoneticPr fontId="3" type="noConversion"/>
  </si>
  <si>
    <t>教师</t>
    <phoneticPr fontId="3" type="noConversion"/>
  </si>
  <si>
    <t>人员归属</t>
    <phoneticPr fontId="3" type="noConversion"/>
  </si>
  <si>
    <t>论文指导篇数</t>
    <phoneticPr fontId="3" type="noConversion"/>
  </si>
  <si>
    <t>论文指导课时</t>
    <phoneticPr fontId="3" type="noConversion"/>
  </si>
  <si>
    <t>论文答辩课时</t>
    <phoneticPr fontId="3" type="noConversion"/>
  </si>
  <si>
    <t>总计</t>
    <phoneticPr fontId="3" type="noConversion"/>
  </si>
  <si>
    <t>备注
（2016级）</t>
    <phoneticPr fontId="3" type="noConversion"/>
  </si>
  <si>
    <t>商学院</t>
    <phoneticPr fontId="3" type="noConversion"/>
  </si>
  <si>
    <t>陈红儿</t>
    <phoneticPr fontId="3" type="noConversion"/>
  </si>
  <si>
    <t>工商管理</t>
    <phoneticPr fontId="3" type="noConversion"/>
  </si>
  <si>
    <t>行知</t>
    <phoneticPr fontId="3" type="noConversion"/>
  </si>
  <si>
    <t>陈琪</t>
    <phoneticPr fontId="3" type="noConversion"/>
  </si>
  <si>
    <t>陈赛珍</t>
    <phoneticPr fontId="3" type="noConversion"/>
  </si>
  <si>
    <t>会计学</t>
    <phoneticPr fontId="3" type="noConversion"/>
  </si>
  <si>
    <t>陈委委</t>
    <phoneticPr fontId="3" type="noConversion"/>
  </si>
  <si>
    <t>陈云娟</t>
    <phoneticPr fontId="3" type="noConversion"/>
  </si>
  <si>
    <t>葛丽珍</t>
    <phoneticPr fontId="3" type="noConversion"/>
  </si>
  <si>
    <t>旅游管理</t>
    <phoneticPr fontId="3" type="noConversion"/>
  </si>
  <si>
    <t>何宸希</t>
    <phoneticPr fontId="3" type="noConversion"/>
  </si>
  <si>
    <t>洪鸳肖</t>
    <phoneticPr fontId="3" type="noConversion"/>
  </si>
  <si>
    <t>国际经济与贸易</t>
    <phoneticPr fontId="3" type="noConversion"/>
  </si>
  <si>
    <t>胡建平</t>
    <phoneticPr fontId="3" type="noConversion"/>
  </si>
  <si>
    <t>金融学</t>
    <phoneticPr fontId="3" type="noConversion"/>
  </si>
  <si>
    <t>胡淑姣</t>
    <phoneticPr fontId="3" type="noConversion"/>
  </si>
  <si>
    <t>财务管理</t>
    <phoneticPr fontId="3" type="noConversion"/>
  </si>
  <si>
    <t>黄德伟</t>
    <phoneticPr fontId="3" type="noConversion"/>
  </si>
  <si>
    <t>李洪江</t>
    <phoneticPr fontId="3" type="noConversion"/>
  </si>
  <si>
    <t>李金宁</t>
    <phoneticPr fontId="3" type="noConversion"/>
  </si>
  <si>
    <t>林燕</t>
    <phoneticPr fontId="3" type="noConversion"/>
  </si>
  <si>
    <t>楼德华</t>
    <phoneticPr fontId="3" type="noConversion"/>
  </si>
  <si>
    <t>楼土明</t>
    <phoneticPr fontId="3" type="noConversion"/>
  </si>
  <si>
    <t>外聘</t>
    <phoneticPr fontId="3" type="noConversion"/>
  </si>
  <si>
    <t>卢智健</t>
    <phoneticPr fontId="3" type="noConversion"/>
  </si>
  <si>
    <t>陆竞红</t>
    <phoneticPr fontId="3" type="noConversion"/>
  </si>
  <si>
    <t>本部</t>
    <phoneticPr fontId="3" type="noConversion"/>
  </si>
  <si>
    <t>商学院</t>
    <phoneticPr fontId="3" type="noConversion"/>
  </si>
  <si>
    <t>国际经济与贸易</t>
    <phoneticPr fontId="3" type="noConversion"/>
  </si>
  <si>
    <t>行知</t>
    <phoneticPr fontId="3" type="noConversion"/>
  </si>
  <si>
    <t>麻勇爱</t>
    <phoneticPr fontId="3" type="noConversion"/>
  </si>
  <si>
    <t>金融学</t>
    <phoneticPr fontId="3" type="noConversion"/>
  </si>
  <si>
    <t>毛卫东</t>
    <phoneticPr fontId="3" type="noConversion"/>
  </si>
  <si>
    <t>会计学</t>
    <phoneticPr fontId="3" type="noConversion"/>
  </si>
  <si>
    <t>旅游管理</t>
    <phoneticPr fontId="3" type="noConversion"/>
  </si>
  <si>
    <t>权小勇</t>
    <phoneticPr fontId="3" type="noConversion"/>
  </si>
  <si>
    <t>邵向霞</t>
    <phoneticPr fontId="3" type="noConversion"/>
  </si>
  <si>
    <t>财务管理</t>
    <phoneticPr fontId="3" type="noConversion"/>
  </si>
  <si>
    <t>苏环</t>
    <phoneticPr fontId="3" type="noConversion"/>
  </si>
  <si>
    <t>市场营销</t>
    <phoneticPr fontId="3" type="noConversion"/>
  </si>
  <si>
    <t>陶表益</t>
    <phoneticPr fontId="3" type="noConversion"/>
  </si>
  <si>
    <t>汪静</t>
    <phoneticPr fontId="3" type="noConversion"/>
  </si>
  <si>
    <t>汪永忠</t>
    <phoneticPr fontId="3" type="noConversion"/>
  </si>
  <si>
    <t>工商管理</t>
    <phoneticPr fontId="3" type="noConversion"/>
  </si>
  <si>
    <t>王家华</t>
    <phoneticPr fontId="3" type="noConversion"/>
  </si>
  <si>
    <t>王威</t>
    <phoneticPr fontId="3" type="noConversion"/>
  </si>
  <si>
    <t>电子商务</t>
    <phoneticPr fontId="3" type="noConversion"/>
  </si>
  <si>
    <t>王晓琳</t>
    <phoneticPr fontId="3" type="noConversion"/>
  </si>
  <si>
    <t>王艳超</t>
    <phoneticPr fontId="3" type="noConversion"/>
  </si>
  <si>
    <t>吴佳</t>
    <phoneticPr fontId="3" type="noConversion"/>
  </si>
  <si>
    <t>王正新</t>
    <phoneticPr fontId="3" type="noConversion"/>
  </si>
  <si>
    <t>徐应涛</t>
    <phoneticPr fontId="3" type="noConversion"/>
  </si>
  <si>
    <t>熊晓花</t>
    <phoneticPr fontId="3" type="noConversion"/>
  </si>
  <si>
    <t>严继莹</t>
    <phoneticPr fontId="3" type="noConversion"/>
  </si>
  <si>
    <t>杨洁</t>
    <phoneticPr fontId="3" type="noConversion"/>
  </si>
  <si>
    <t>叶小平</t>
    <phoneticPr fontId="3" type="noConversion"/>
  </si>
  <si>
    <t>余俊灵</t>
    <phoneticPr fontId="3" type="noConversion"/>
  </si>
  <si>
    <t>张闻羽</t>
    <phoneticPr fontId="3" type="noConversion"/>
  </si>
  <si>
    <t>郑鹏举</t>
    <phoneticPr fontId="3" type="noConversion"/>
  </si>
  <si>
    <t>李云</t>
    <phoneticPr fontId="3" type="noConversion"/>
  </si>
  <si>
    <t>陈茜</t>
    <phoneticPr fontId="3" type="noConversion"/>
  </si>
  <si>
    <t>赵玉琪</t>
    <phoneticPr fontId="3" type="noConversion"/>
  </si>
  <si>
    <t>盛欣欣</t>
    <phoneticPr fontId="3" type="noConversion"/>
  </si>
  <si>
    <t>沈漪文</t>
    <phoneticPr fontId="3" type="noConversion"/>
  </si>
  <si>
    <t>虞红霞</t>
    <phoneticPr fontId="3" type="noConversion"/>
  </si>
  <si>
    <t>胡峰</t>
    <phoneticPr fontId="3" type="noConversion"/>
  </si>
  <si>
    <t>邓智敏</t>
    <phoneticPr fontId="3" type="noConversion"/>
  </si>
  <si>
    <t>邢影</t>
    <phoneticPr fontId="3" type="noConversion"/>
  </si>
  <si>
    <t>郭文杰</t>
    <phoneticPr fontId="3" type="noConversion"/>
  </si>
  <si>
    <t>行政</t>
    <phoneticPr fontId="3" type="noConversion"/>
  </si>
  <si>
    <t>金正庆</t>
    <phoneticPr fontId="3" type="noConversion"/>
  </si>
  <si>
    <t>合计：</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</si>
</sst>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76" formatCode="0.0_);[Red]\(0.0\)"/>
    <numFmt numFmtId="177" formatCode="0_ "/>
    <numFmt numFmtId="178" formatCode="0.0_ "/>
    <numFmt numFmtId="179" formatCode="0_);[Red]\(0\)"/>
    <numFmt numFmtId="180" formatCode="0.00_ "/>
    <numFmt numFmtId="181" formatCode="0.00_);[Red]\(0.00\)"/>
  </numFmts>
  <fonts count="23">
    <font>
      <sz val="11"/>
      <color theme="1"/>
      <name val="宋体"/>
      <family val="2"/>
      <scheme val="minor"/>
    </font>
    <font>
      <sz val="9"/>
      <name val="宋体"/>
      <family val="3"/>
      <charset val="134"/>
      <scheme val="minor"/>
    </font>
    <font>
      <sz val="12"/>
      <color theme="1"/>
      <name val="宋体"/>
      <family val="3"/>
      <charset val="134"/>
    </font>
    <font>
      <sz val="9"/>
      <name val="宋体"/>
      <family val="3"/>
      <charset val="134"/>
    </font>
    <font>
      <sz val="12"/>
      <name val="宋体"/>
      <family val="3"/>
      <charset val="134"/>
    </font>
    <font>
      <b/>
      <sz val="20"/>
      <name val="黑体"/>
      <family val="3"/>
      <charset val="134"/>
    </font>
    <font>
      <b/>
      <sz val="10"/>
      <name val="宋体"/>
      <family val="3"/>
      <charset val="134"/>
    </font>
    <font>
      <sz val="12"/>
      <color theme="1"/>
      <name val="宋体"/>
      <family val="3"/>
      <charset val="134"/>
      <scheme val="minor"/>
    </font>
    <font>
      <b/>
      <sz val="12"/>
      <name val="宋体"/>
      <family val="3"/>
      <charset val="134"/>
    </font>
    <font>
      <sz val="14"/>
      <name val="宋体"/>
      <family val="3"/>
      <charset val="134"/>
    </font>
    <font>
      <sz val="20"/>
      <name val="黑体"/>
      <family val="3"/>
      <charset val="134"/>
    </font>
    <font>
      <sz val="10"/>
      <name val="宋体"/>
      <family val="3"/>
      <charset val="134"/>
    </font>
    <font>
      <sz val="12"/>
      <color rgb="FFFF0000"/>
      <name val="宋体"/>
      <family val="3"/>
      <charset val="134"/>
    </font>
    <font>
      <sz val="11"/>
      <name val="宋体"/>
      <family val="3"/>
      <charset val="134"/>
    </font>
    <font>
      <sz val="11"/>
      <color theme="1"/>
      <name val="宋体"/>
      <family val="3"/>
      <charset val="134"/>
      <scheme val="minor"/>
    </font>
    <font>
      <sz val="11"/>
      <color indexed="64"/>
      <name val="宋体"/>
      <family val="3"/>
      <charset val="134"/>
    </font>
    <font>
      <sz val="11"/>
      <name val="Times New Roman"/>
      <family val="1"/>
    </font>
    <font>
      <b/>
      <sz val="14"/>
      <name val="宋体"/>
      <family val="3"/>
      <charset val="134"/>
    </font>
    <font>
      <b/>
      <sz val="11"/>
      <name val="宋体"/>
      <family val="3"/>
      <charset val="134"/>
    </font>
    <font>
      <sz val="11"/>
      <color theme="1"/>
      <name val="宋体"/>
      <family val="3"/>
      <charset val="134"/>
    </font>
    <font>
      <b/>
      <sz val="22"/>
      <name val="宋体"/>
      <family val="3"/>
      <charset val="134"/>
    </font>
    <font>
      <sz val="9"/>
      <name val="宋体"/>
      <family val="2"/>
      <charset val="134"/>
      <scheme val="minor"/>
    </font>
    <font>
      <sz val="10"/>
      <color theme="1"/>
      <name val="宋体"/>
      <family val="3"/>
      <charset val="134"/>
      <scheme val="minor"/>
    </font>
  </fonts>
  <fills count="5">
    <fill>
      <patternFill patternType="none"/>
    </fill>
    <fill>
      <patternFill patternType="gray125"/>
    </fill>
    <fill>
      <patternFill patternType="solid">
        <fgColor theme="0"/>
        <bgColor indexed="64"/>
      </patternFill>
    </fill>
    <fill>
      <patternFill patternType="solid">
        <fgColor indexed="22"/>
        <bgColor indexed="64"/>
      </patternFill>
    </fill>
    <fill>
      <patternFill patternType="solid">
        <fgColor indexed="9"/>
        <bgColor indexed="64"/>
      </patternFill>
    </fill>
  </fills>
  <borders count="15">
    <border>
      <left/>
      <right/>
      <top/>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s>
  <cellStyleXfs count="2">
    <xf numFmtId="0" fontId="0" fillId="0" borderId="0"/>
    <xf numFmtId="0" fontId="4" fillId="0" borderId="0"/>
  </cellStyleXfs>
  <cellXfs count="131">
    <xf numFmtId="0" fontId="0" fillId="0" borderId="0" xfId="0"/>
    <xf numFmtId="0" fontId="2" fillId="2" borderId="3" xfId="0" applyFont="1" applyFill="1" applyBorder="1" applyAlignment="1">
      <alignment horizontal="center" vertical="center"/>
    </xf>
    <xf numFmtId="0" fontId="0" fillId="2" borderId="3" xfId="0" applyFill="1" applyBorder="1" applyAlignment="1">
      <alignment horizontal="center" vertical="center"/>
    </xf>
    <xf numFmtId="0" fontId="4" fillId="2" borderId="3" xfId="0" applyFont="1" applyFill="1" applyBorder="1" applyAlignment="1">
      <alignment horizontal="center" vertical="center"/>
    </xf>
    <xf numFmtId="0" fontId="2" fillId="2" borderId="3" xfId="0" applyNumberFormat="1" applyFont="1" applyFill="1" applyBorder="1" applyAlignment="1">
      <alignment horizontal="center" vertical="center"/>
    </xf>
    <xf numFmtId="0" fontId="6" fillId="3" borderId="4" xfId="0" applyNumberFormat="1" applyFont="1" applyFill="1" applyBorder="1" applyAlignment="1">
      <alignment horizontal="center" vertical="center" wrapText="1"/>
    </xf>
    <xf numFmtId="176" fontId="6" fillId="3" borderId="4" xfId="0" applyNumberFormat="1" applyFont="1" applyFill="1" applyBorder="1" applyAlignment="1">
      <alignment horizontal="center" vertical="center" wrapText="1"/>
    </xf>
    <xf numFmtId="0" fontId="4" fillId="0" borderId="3" xfId="1" applyFont="1" applyBorder="1" applyAlignment="1">
      <alignment horizontal="center" vertical="center"/>
    </xf>
    <xf numFmtId="0" fontId="7" fillId="0" borderId="3" xfId="1" applyFont="1" applyBorder="1" applyAlignment="1">
      <alignment horizontal="center" vertical="center"/>
    </xf>
    <xf numFmtId="176" fontId="4" fillId="0" borderId="3" xfId="1" applyNumberFormat="1" applyFont="1" applyBorder="1" applyAlignment="1">
      <alignment horizontal="center" vertical="center"/>
    </xf>
    <xf numFmtId="0" fontId="7" fillId="0" borderId="5" xfId="0" applyFont="1" applyBorder="1" applyAlignment="1">
      <alignment horizontal="center" vertical="center"/>
    </xf>
    <xf numFmtId="0" fontId="4" fillId="4" borderId="3" xfId="1" applyFont="1" applyFill="1" applyBorder="1" applyAlignment="1">
      <alignment horizontal="center" vertical="center"/>
    </xf>
    <xf numFmtId="0" fontId="7" fillId="0" borderId="3" xfId="0" applyFont="1" applyBorder="1" applyAlignment="1">
      <alignment vertical="center"/>
    </xf>
    <xf numFmtId="0" fontId="7" fillId="0" borderId="3" xfId="1" applyFont="1" applyFill="1" applyBorder="1" applyAlignment="1">
      <alignment horizontal="center" vertical="center"/>
    </xf>
    <xf numFmtId="176" fontId="7" fillId="0" borderId="3" xfId="0" applyNumberFormat="1" applyFont="1" applyBorder="1" applyAlignment="1">
      <alignment horizontal="center" vertical="center"/>
    </xf>
    <xf numFmtId="176" fontId="7" fillId="0" borderId="3" xfId="0" applyNumberFormat="1" applyFont="1" applyBorder="1" applyAlignment="1">
      <alignment vertical="center"/>
    </xf>
    <xf numFmtId="0" fontId="7" fillId="0" borderId="3" xfId="0" applyFont="1" applyFill="1" applyBorder="1" applyAlignment="1">
      <alignment horizontal="center" vertical="center"/>
    </xf>
    <xf numFmtId="0" fontId="8" fillId="0" borderId="0" xfId="0" applyFont="1" applyAlignment="1">
      <alignment vertical="center"/>
    </xf>
    <xf numFmtId="176" fontId="8" fillId="0" borderId="0" xfId="0" applyNumberFormat="1" applyFont="1" applyAlignment="1">
      <alignment horizontal="center" vertical="center"/>
    </xf>
    <xf numFmtId="176" fontId="8" fillId="0" borderId="0" xfId="0" applyNumberFormat="1" applyFont="1" applyAlignment="1">
      <alignment vertical="center"/>
    </xf>
    <xf numFmtId="0" fontId="9" fillId="3" borderId="2" xfId="0" applyNumberFormat="1" applyFont="1" applyFill="1" applyBorder="1" applyAlignment="1">
      <alignment horizontal="center" vertical="center" wrapText="1"/>
    </xf>
    <xf numFmtId="0" fontId="0" fillId="0" borderId="0" xfId="0" applyAlignment="1">
      <alignment horizontal="center"/>
    </xf>
    <xf numFmtId="0" fontId="11" fillId="0" borderId="3" xfId="0" applyFont="1" applyBorder="1" applyAlignment="1">
      <alignment horizontal="center"/>
    </xf>
    <xf numFmtId="0" fontId="11" fillId="0" borderId="3" xfId="0" applyFont="1" applyBorder="1" applyAlignment="1">
      <alignment horizontal="center" vertical="center"/>
    </xf>
    <xf numFmtId="176" fontId="11" fillId="0" borderId="3" xfId="0" applyNumberFormat="1" applyFont="1" applyBorder="1" applyAlignment="1">
      <alignment horizontal="center" vertical="center"/>
    </xf>
    <xf numFmtId="0" fontId="0" fillId="0" borderId="0" xfId="0" applyAlignment="1">
      <alignment horizontal="center" vertical="center"/>
    </xf>
    <xf numFmtId="0" fontId="0" fillId="0" borderId="0" xfId="0" applyAlignment="1">
      <alignment horizontal="left" vertical="center"/>
    </xf>
    <xf numFmtId="0" fontId="12" fillId="0" borderId="0" xfId="0" applyFont="1" applyAlignment="1">
      <alignment horizontal="center" vertical="center"/>
    </xf>
    <xf numFmtId="0" fontId="11" fillId="0" borderId="0" xfId="0" applyFont="1" applyAlignment="1">
      <alignment horizontal="left" vertical="center"/>
    </xf>
    <xf numFmtId="0" fontId="0" fillId="0" borderId="0" xfId="0" applyAlignment="1">
      <alignment horizontal="left"/>
    </xf>
    <xf numFmtId="0" fontId="6" fillId="0" borderId="4" xfId="0" applyNumberFormat="1" applyFont="1" applyFill="1" applyBorder="1" applyAlignment="1">
      <alignment horizontal="center" vertical="center" wrapText="1"/>
    </xf>
    <xf numFmtId="179" fontId="6" fillId="0" borderId="4" xfId="0" applyNumberFormat="1" applyFont="1" applyFill="1" applyBorder="1" applyAlignment="1">
      <alignment horizontal="center" vertical="center" wrapText="1"/>
    </xf>
    <xf numFmtId="176" fontId="6" fillId="0" borderId="4" xfId="0" applyNumberFormat="1" applyFont="1" applyFill="1" applyBorder="1" applyAlignment="1">
      <alignment horizontal="center" vertical="center" wrapText="1"/>
    </xf>
    <xf numFmtId="0" fontId="13" fillId="0" borderId="3" xfId="1" applyFont="1" applyBorder="1" applyAlignment="1">
      <alignment horizontal="center" vertical="center"/>
    </xf>
    <xf numFmtId="0" fontId="13" fillId="0" borderId="3" xfId="1" applyFont="1" applyFill="1" applyBorder="1" applyAlignment="1">
      <alignment horizontal="center" vertical="center"/>
    </xf>
    <xf numFmtId="0" fontId="14" fillId="0" borderId="3" xfId="1" applyFont="1" applyBorder="1" applyAlignment="1">
      <alignment horizontal="center" vertical="center"/>
    </xf>
    <xf numFmtId="179" fontId="13" fillId="0" borderId="3" xfId="1" applyNumberFormat="1" applyFont="1" applyFill="1" applyBorder="1" applyAlignment="1">
      <alignment horizontal="center" vertical="center"/>
    </xf>
    <xf numFmtId="176" fontId="13" fillId="0" borderId="3" xfId="1" applyNumberFormat="1" applyFont="1" applyFill="1" applyBorder="1" applyAlignment="1">
      <alignment horizontal="center" vertical="center"/>
    </xf>
    <xf numFmtId="176" fontId="13" fillId="0" borderId="3" xfId="1" applyNumberFormat="1" applyFont="1" applyBorder="1" applyAlignment="1">
      <alignment horizontal="center" vertical="center"/>
    </xf>
    <xf numFmtId="0" fontId="0" fillId="0" borderId="5" xfId="0" applyFont="1" applyBorder="1" applyAlignment="1">
      <alignment horizontal="center" vertical="center"/>
    </xf>
    <xf numFmtId="0" fontId="13" fillId="0" borderId="3" xfId="0" applyFont="1" applyBorder="1" applyAlignment="1">
      <alignment horizontal="center" vertical="center"/>
    </xf>
    <xf numFmtId="0" fontId="0" fillId="0" borderId="5" xfId="0" applyFont="1" applyFill="1" applyBorder="1" applyAlignment="1">
      <alignment horizontal="center" vertical="center"/>
    </xf>
    <xf numFmtId="0" fontId="15" fillId="0" borderId="3" xfId="0" applyNumberFormat="1" applyFont="1" applyFill="1" applyBorder="1" applyAlignment="1" applyProtection="1">
      <alignment horizontal="center" vertical="center"/>
    </xf>
    <xf numFmtId="0" fontId="16" fillId="0" borderId="3" xfId="0" applyFont="1" applyBorder="1" applyAlignment="1">
      <alignment horizontal="center" vertical="center" wrapText="1"/>
    </xf>
    <xf numFmtId="0" fontId="0" fillId="0" borderId="3" xfId="0" applyFont="1" applyFill="1" applyBorder="1" applyAlignment="1">
      <alignment horizontal="center" vertical="center"/>
    </xf>
    <xf numFmtId="0" fontId="0" fillId="0" borderId="3" xfId="0" applyFont="1" applyBorder="1" applyAlignment="1">
      <alignment horizontal="center" vertical="center"/>
    </xf>
    <xf numFmtId="49" fontId="13" fillId="0" borderId="3" xfId="0" applyNumberFormat="1" applyFont="1" applyBorder="1" applyAlignment="1">
      <alignment horizontal="center" vertical="center"/>
    </xf>
    <xf numFmtId="0" fontId="7" fillId="0" borderId="3" xfId="0" applyFont="1" applyFill="1" applyBorder="1" applyAlignment="1">
      <alignment vertical="center"/>
    </xf>
    <xf numFmtId="179" fontId="7" fillId="0" borderId="3" xfId="0" applyNumberFormat="1" applyFont="1" applyFill="1" applyBorder="1" applyAlignment="1">
      <alignment horizontal="center" vertical="center"/>
    </xf>
    <xf numFmtId="179" fontId="7" fillId="0" borderId="3" xfId="0" applyNumberFormat="1" applyFont="1" applyFill="1" applyBorder="1" applyAlignment="1">
      <alignment vertical="center"/>
    </xf>
    <xf numFmtId="176" fontId="7" fillId="0" borderId="3" xfId="0" applyNumberFormat="1" applyFont="1" applyFill="1" applyBorder="1" applyAlignment="1">
      <alignment vertical="center"/>
    </xf>
    <xf numFmtId="0" fontId="18" fillId="3" borderId="3" xfId="0" applyNumberFormat="1" applyFont="1" applyFill="1" applyBorder="1" applyAlignment="1">
      <alignment horizontal="center" vertical="center" wrapText="1"/>
    </xf>
    <xf numFmtId="176" fontId="18" fillId="3" borderId="3" xfId="0" applyNumberFormat="1" applyFont="1" applyFill="1" applyBorder="1" applyAlignment="1">
      <alignment horizontal="center" vertical="center" wrapText="1"/>
    </xf>
    <xf numFmtId="0" fontId="13" fillId="0" borderId="3" xfId="0" applyNumberFormat="1" applyFont="1" applyFill="1" applyBorder="1" applyAlignment="1">
      <alignment horizontal="center" vertical="center"/>
    </xf>
    <xf numFmtId="0" fontId="19" fillId="0" borderId="3" xfId="0" applyFont="1" applyBorder="1" applyAlignment="1">
      <alignment horizontal="center" vertical="center"/>
    </xf>
    <xf numFmtId="0" fontId="19" fillId="0" borderId="3" xfId="0" applyNumberFormat="1" applyFont="1" applyFill="1" applyBorder="1" applyAlignment="1">
      <alignment horizontal="center" vertical="center"/>
    </xf>
    <xf numFmtId="0" fontId="13" fillId="0" borderId="3" xfId="0" applyNumberFormat="1" applyFont="1" applyFill="1" applyBorder="1" applyAlignment="1" applyProtection="1">
      <alignment horizontal="center" vertical="center"/>
    </xf>
    <xf numFmtId="0" fontId="13" fillId="0" borderId="3" xfId="0" applyFont="1" applyFill="1" applyBorder="1" applyAlignment="1">
      <alignment horizontal="center" vertical="center"/>
    </xf>
    <xf numFmtId="0" fontId="13" fillId="0" borderId="3" xfId="0" applyFont="1" applyFill="1" applyBorder="1" applyAlignment="1">
      <alignment horizontal="center" vertical="center" wrapText="1"/>
    </xf>
    <xf numFmtId="0" fontId="19" fillId="0" borderId="0" xfId="0" applyFont="1"/>
    <xf numFmtId="0" fontId="7" fillId="0" borderId="3" xfId="0" applyFont="1" applyBorder="1" applyAlignment="1">
      <alignment horizontal="center" vertical="center"/>
    </xf>
    <xf numFmtId="0" fontId="11" fillId="0" borderId="3" xfId="0" applyFont="1" applyFill="1" applyBorder="1" applyAlignment="1">
      <alignment horizontal="center"/>
    </xf>
    <xf numFmtId="0" fontId="0" fillId="0" borderId="3" xfId="0" applyBorder="1" applyAlignment="1">
      <alignment horizontal="center" vertical="center" wrapText="1"/>
    </xf>
    <xf numFmtId="0" fontId="4" fillId="2" borderId="3" xfId="0" applyFont="1" applyFill="1" applyBorder="1" applyAlignment="1">
      <alignment horizontal="center" vertical="center" wrapText="1"/>
    </xf>
    <xf numFmtId="0" fontId="4" fillId="0" borderId="3" xfId="0" applyFont="1" applyBorder="1" applyAlignment="1">
      <alignment horizontal="center" vertical="center" wrapText="1"/>
    </xf>
    <xf numFmtId="180" fontId="0" fillId="0" borderId="3" xfId="0" applyNumberFormat="1" applyBorder="1" applyAlignment="1">
      <alignment horizontal="center" vertical="center" wrapText="1"/>
    </xf>
    <xf numFmtId="181" fontId="4" fillId="0" borderId="3" xfId="0" applyNumberFormat="1" applyFont="1" applyBorder="1" applyAlignment="1">
      <alignment horizontal="center" vertical="center" wrapText="1"/>
    </xf>
    <xf numFmtId="0" fontId="0" fillId="0" borderId="3" xfId="0" applyBorder="1" applyAlignment="1">
      <alignment horizontal="center"/>
    </xf>
    <xf numFmtId="0" fontId="0" fillId="2" borderId="3" xfId="0" applyFill="1" applyBorder="1" applyAlignment="1">
      <alignment horizontal="center"/>
    </xf>
    <xf numFmtId="180" fontId="0" fillId="0" borderId="3" xfId="0" applyNumberFormat="1" applyBorder="1" applyAlignment="1"/>
    <xf numFmtId="181" fontId="0" fillId="0" borderId="3" xfId="0" applyNumberFormat="1" applyBorder="1" applyAlignment="1"/>
    <xf numFmtId="0" fontId="0" fillId="4" borderId="3" xfId="0" applyFill="1" applyBorder="1" applyAlignment="1">
      <alignment horizontal="center" vertical="center"/>
    </xf>
    <xf numFmtId="0" fontId="4" fillId="0" borderId="3" xfId="0" applyFont="1" applyBorder="1" applyAlignment="1">
      <alignment horizontal="center"/>
    </xf>
    <xf numFmtId="0" fontId="0" fillId="2" borderId="0" xfId="0" applyFill="1" applyAlignment="1">
      <alignment horizontal="center"/>
    </xf>
    <xf numFmtId="0" fontId="0" fillId="0" borderId="2" xfId="0" applyBorder="1" applyAlignment="1">
      <alignment horizontal="center"/>
    </xf>
    <xf numFmtId="0" fontId="0" fillId="2" borderId="2" xfId="0" applyFill="1" applyBorder="1" applyAlignment="1">
      <alignment horizontal="center"/>
    </xf>
    <xf numFmtId="0" fontId="0" fillId="0" borderId="10" xfId="0" applyBorder="1" applyAlignment="1">
      <alignment horizontal="left" wrapText="1"/>
    </xf>
    <xf numFmtId="0" fontId="0" fillId="0" borderId="10" xfId="0" applyBorder="1" applyAlignment="1">
      <alignment horizontal="center" wrapText="1"/>
    </xf>
    <xf numFmtId="180" fontId="0" fillId="0" borderId="10" xfId="0" applyNumberFormat="1" applyBorder="1" applyAlignment="1">
      <alignment horizontal="left" wrapText="1"/>
    </xf>
    <xf numFmtId="181" fontId="0" fillId="0" borderId="11" xfId="0" applyNumberFormat="1" applyBorder="1" applyAlignment="1">
      <alignment horizontal="left" wrapText="1"/>
    </xf>
    <xf numFmtId="0" fontId="0" fillId="0" borderId="3" xfId="0" applyBorder="1" applyAlignment="1">
      <alignment horizontal="center" vertical="top"/>
    </xf>
    <xf numFmtId="49" fontId="11" fillId="0" borderId="3" xfId="0" applyNumberFormat="1" applyFont="1" applyFill="1" applyBorder="1" applyAlignment="1">
      <alignment horizontal="center" vertical="center"/>
    </xf>
    <xf numFmtId="177" fontId="11" fillId="0" borderId="3" xfId="0" applyNumberFormat="1" applyFont="1" applyFill="1" applyBorder="1" applyAlignment="1">
      <alignment horizontal="center" vertical="center"/>
    </xf>
    <xf numFmtId="178" fontId="11" fillId="0" borderId="3" xfId="0" applyNumberFormat="1" applyFont="1" applyBorder="1" applyAlignment="1">
      <alignment horizontal="center" vertical="center"/>
    </xf>
    <xf numFmtId="177" fontId="22" fillId="0" borderId="3" xfId="0" applyNumberFormat="1" applyFont="1" applyFill="1" applyBorder="1" applyAlignment="1">
      <alignment horizontal="center" vertical="center"/>
    </xf>
    <xf numFmtId="0" fontId="22" fillId="0" borderId="3" xfId="0" applyNumberFormat="1" applyFont="1" applyFill="1" applyBorder="1" applyAlignment="1">
      <alignment horizontal="center" vertical="center"/>
    </xf>
    <xf numFmtId="0" fontId="22" fillId="0" borderId="3" xfId="0" applyFont="1" applyBorder="1" applyAlignment="1">
      <alignment horizontal="center" vertical="center"/>
    </xf>
    <xf numFmtId="176" fontId="11" fillId="0" borderId="3" xfId="0" applyNumberFormat="1" applyFont="1" applyFill="1" applyBorder="1" applyAlignment="1">
      <alignment horizontal="center" vertical="center"/>
    </xf>
    <xf numFmtId="0" fontId="11" fillId="0" borderId="3" xfId="0" applyNumberFormat="1" applyFont="1" applyFill="1" applyBorder="1" applyAlignment="1">
      <alignment horizontal="center" vertical="center"/>
    </xf>
    <xf numFmtId="49" fontId="0" fillId="0" borderId="0" xfId="0" applyNumberFormat="1"/>
    <xf numFmtId="177" fontId="0" fillId="0" borderId="0" xfId="0" applyNumberFormat="1"/>
    <xf numFmtId="0" fontId="0" fillId="0" borderId="3" xfId="0" applyBorder="1" applyAlignment="1">
      <alignment horizontal="center" vertical="center"/>
    </xf>
    <xf numFmtId="0" fontId="0" fillId="0" borderId="3" xfId="0" applyBorder="1" applyAlignment="1">
      <alignment vertical="center"/>
    </xf>
    <xf numFmtId="0" fontId="0" fillId="0" borderId="3" xfId="0" applyBorder="1"/>
    <xf numFmtId="0" fontId="0" fillId="0" borderId="0" xfId="0" applyBorder="1"/>
    <xf numFmtId="0" fontId="0" fillId="0" borderId="0" xfId="0" applyAlignment="1">
      <alignment vertical="center"/>
    </xf>
    <xf numFmtId="176" fontId="0" fillId="0" borderId="0" xfId="0" applyNumberFormat="1" applyAlignment="1">
      <alignment vertical="center"/>
    </xf>
    <xf numFmtId="0" fontId="19" fillId="0" borderId="8" xfId="0" applyFont="1" applyFill="1" applyBorder="1" applyAlignment="1">
      <alignment horizontal="center" vertical="center"/>
    </xf>
    <xf numFmtId="0" fontId="0" fillId="0" borderId="3" xfId="0" applyBorder="1" applyAlignment="1">
      <alignment horizontal="center"/>
    </xf>
    <xf numFmtId="0" fontId="0" fillId="0" borderId="0" xfId="0" applyBorder="1" applyAlignment="1">
      <alignment horizontal="center"/>
    </xf>
    <xf numFmtId="0" fontId="5" fillId="0" borderId="1" xfId="0" applyFont="1" applyBorder="1" applyAlignment="1">
      <alignment horizontal="center" vertical="center"/>
    </xf>
    <xf numFmtId="0" fontId="0" fillId="0" borderId="3" xfId="0" applyBorder="1" applyAlignment="1">
      <alignment horizontal="center"/>
    </xf>
    <xf numFmtId="0" fontId="2" fillId="0" borderId="0" xfId="0" applyFont="1" applyAlignment="1">
      <alignment horizontal="left" vertical="center" wrapText="1"/>
    </xf>
    <xf numFmtId="0" fontId="2" fillId="0" borderId="0" xfId="0" applyFont="1" applyBorder="1" applyAlignment="1">
      <alignment horizontal="left" vertical="center" wrapText="1"/>
    </xf>
    <xf numFmtId="0" fontId="20" fillId="0" borderId="1" xfId="0" applyFont="1" applyBorder="1" applyAlignment="1">
      <alignment horizontal="center" vertical="center"/>
    </xf>
    <xf numFmtId="0" fontId="0" fillId="0" borderId="12" xfId="0" applyBorder="1" applyAlignment="1">
      <alignment horizontal="center"/>
    </xf>
    <xf numFmtId="0" fontId="0" fillId="0" borderId="13" xfId="0" applyBorder="1" applyAlignment="1">
      <alignment horizontal="center"/>
    </xf>
    <xf numFmtId="0" fontId="0" fillId="0" borderId="14" xfId="0" applyBorder="1" applyAlignment="1">
      <alignment horizontal="center"/>
    </xf>
    <xf numFmtId="0" fontId="0" fillId="0" borderId="9" xfId="0" applyBorder="1" applyAlignment="1">
      <alignment horizontal="left" vertical="center" wrapText="1"/>
    </xf>
    <xf numFmtId="0" fontId="0" fillId="0" borderId="10" xfId="0" applyBorder="1" applyAlignment="1">
      <alignment horizontal="left" vertical="center" wrapText="1"/>
    </xf>
    <xf numFmtId="0" fontId="11" fillId="0" borderId="6" xfId="0" applyFont="1" applyBorder="1" applyAlignment="1">
      <alignment horizontal="center" vertical="center"/>
    </xf>
    <xf numFmtId="0" fontId="11" fillId="0" borderId="7" xfId="0" applyFont="1" applyBorder="1" applyAlignment="1">
      <alignment horizontal="center" vertical="center"/>
    </xf>
    <xf numFmtId="0" fontId="9" fillId="3" borderId="2" xfId="0" applyNumberFormat="1" applyFont="1" applyFill="1" applyBorder="1" applyAlignment="1">
      <alignment horizontal="center" vertical="center" wrapText="1"/>
    </xf>
    <xf numFmtId="0" fontId="9" fillId="3" borderId="5" xfId="0" applyNumberFormat="1" applyFont="1" applyFill="1" applyBorder="1" applyAlignment="1">
      <alignment horizontal="center" vertical="center" wrapText="1"/>
    </xf>
    <xf numFmtId="0" fontId="10" fillId="0" borderId="3" xfId="0" applyFont="1" applyBorder="1" applyAlignment="1">
      <alignment horizontal="center" vertical="center"/>
    </xf>
    <xf numFmtId="0" fontId="9" fillId="3" borderId="6" xfId="0" applyNumberFormat="1" applyFont="1" applyFill="1" applyBorder="1" applyAlignment="1">
      <alignment horizontal="center" vertical="center" wrapText="1"/>
    </xf>
    <xf numFmtId="0" fontId="9" fillId="3" borderId="7" xfId="0" applyNumberFormat="1" applyFont="1" applyFill="1" applyBorder="1" applyAlignment="1">
      <alignment horizontal="center" vertical="center" wrapText="1"/>
    </xf>
    <xf numFmtId="0" fontId="11" fillId="0" borderId="0" xfId="0" applyFont="1" applyAlignment="1">
      <alignment horizontal="left" vertical="center"/>
    </xf>
    <xf numFmtId="0" fontId="11" fillId="0" borderId="6" xfId="0" applyNumberFormat="1" applyFont="1" applyFill="1" applyBorder="1" applyAlignment="1">
      <alignment horizontal="center" vertical="center"/>
    </xf>
    <xf numFmtId="0" fontId="11" fillId="0" borderId="7" xfId="0" applyNumberFormat="1" applyFont="1" applyFill="1" applyBorder="1" applyAlignment="1">
      <alignment horizontal="center" vertical="center"/>
    </xf>
    <xf numFmtId="49" fontId="11" fillId="0" borderId="6" xfId="0" applyNumberFormat="1" applyFont="1" applyFill="1" applyBorder="1" applyAlignment="1">
      <alignment horizontal="center" vertical="center"/>
    </xf>
    <xf numFmtId="49" fontId="11" fillId="0" borderId="7" xfId="0" applyNumberFormat="1" applyFont="1" applyFill="1" applyBorder="1" applyAlignment="1">
      <alignment horizontal="center" vertical="center"/>
    </xf>
    <xf numFmtId="0" fontId="17" fillId="0" borderId="1" xfId="0" applyFont="1" applyBorder="1" applyAlignment="1">
      <alignment horizontal="center" vertical="center"/>
    </xf>
    <xf numFmtId="0" fontId="19" fillId="0" borderId="2" xfId="0" applyFont="1" applyBorder="1" applyAlignment="1">
      <alignment horizontal="center" vertical="center"/>
    </xf>
    <xf numFmtId="0" fontId="19" fillId="0" borderId="5" xfId="0" applyFont="1" applyBorder="1" applyAlignment="1">
      <alignment horizontal="center" vertical="center"/>
    </xf>
    <xf numFmtId="0" fontId="19" fillId="0" borderId="3" xfId="0" applyFont="1" applyBorder="1" applyAlignment="1">
      <alignment horizontal="center" vertical="center"/>
    </xf>
    <xf numFmtId="0" fontId="13" fillId="0" borderId="3" xfId="0" applyFont="1" applyFill="1" applyBorder="1" applyAlignment="1">
      <alignment horizontal="center" vertical="center" wrapText="1"/>
    </xf>
    <xf numFmtId="0" fontId="13" fillId="0" borderId="3" xfId="0" applyNumberFormat="1" applyFont="1" applyFill="1" applyBorder="1" applyAlignment="1" applyProtection="1">
      <alignment horizontal="center" vertical="center"/>
    </xf>
    <xf numFmtId="0" fontId="13" fillId="0" borderId="3" xfId="0" applyFont="1" applyBorder="1" applyAlignment="1">
      <alignment horizontal="center" vertical="center"/>
    </xf>
    <xf numFmtId="0" fontId="13" fillId="0" borderId="3" xfId="0" applyFont="1" applyFill="1" applyBorder="1" applyAlignment="1">
      <alignment horizontal="center" vertical="center"/>
    </xf>
    <xf numFmtId="0" fontId="19" fillId="0" borderId="8" xfId="0" applyFont="1" applyBorder="1" applyAlignment="1">
      <alignment horizontal="center" vertical="center"/>
    </xf>
  </cellXfs>
  <cellStyles count="2">
    <cellStyle name="常规" xfId="0" builtinId="0"/>
    <cellStyle name="常规 2" xfId="1"/>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6"/>
  <sheetViews>
    <sheetView topLeftCell="A55" workbookViewId="0">
      <selection activeCell="K6" sqref="K6"/>
    </sheetView>
  </sheetViews>
  <sheetFormatPr defaultRowHeight="13.5"/>
  <cols>
    <col min="1" max="1" width="6.125" style="95" customWidth="1"/>
    <col min="2" max="2" width="9.5" style="95" bestFit="1" customWidth="1"/>
    <col min="3" max="3" width="9" style="95"/>
    <col min="4" max="4" width="15.875" style="95" customWidth="1"/>
    <col min="5" max="5" width="10.625" style="95" customWidth="1"/>
    <col min="6" max="7" width="9.5" style="96" customWidth="1"/>
    <col min="8" max="8" width="9.125" style="96" customWidth="1"/>
    <col min="9" max="9" width="9" style="96"/>
    <col min="10" max="10" width="10.25" style="95" customWidth="1"/>
    <col min="11" max="256" width="9" style="95"/>
    <col min="257" max="257" width="6.125" style="95" customWidth="1"/>
    <col min="258" max="258" width="9.5" style="95" bestFit="1" customWidth="1"/>
    <col min="259" max="259" width="9" style="95"/>
    <col min="260" max="260" width="15.875" style="95" customWidth="1"/>
    <col min="261" max="261" width="10.625" style="95" customWidth="1"/>
    <col min="262" max="263" width="9.5" style="95" customWidth="1"/>
    <col min="264" max="264" width="9.125" style="95" customWidth="1"/>
    <col min="265" max="265" width="9" style="95"/>
    <col min="266" max="266" width="10.25" style="95" customWidth="1"/>
    <col min="267" max="512" width="9" style="95"/>
    <col min="513" max="513" width="6.125" style="95" customWidth="1"/>
    <col min="514" max="514" width="9.5" style="95" bestFit="1" customWidth="1"/>
    <col min="515" max="515" width="9" style="95"/>
    <col min="516" max="516" width="15.875" style="95" customWidth="1"/>
    <col min="517" max="517" width="10.625" style="95" customWidth="1"/>
    <col min="518" max="519" width="9.5" style="95" customWidth="1"/>
    <col min="520" max="520" width="9.125" style="95" customWidth="1"/>
    <col min="521" max="521" width="9" style="95"/>
    <col min="522" max="522" width="10.25" style="95" customWidth="1"/>
    <col min="523" max="768" width="9" style="95"/>
    <col min="769" max="769" width="6.125" style="95" customWidth="1"/>
    <col min="770" max="770" width="9.5" style="95" bestFit="1" customWidth="1"/>
    <col min="771" max="771" width="9" style="95"/>
    <col min="772" max="772" width="15.875" style="95" customWidth="1"/>
    <col min="773" max="773" width="10.625" style="95" customWidth="1"/>
    <col min="774" max="775" width="9.5" style="95" customWidth="1"/>
    <col min="776" max="776" width="9.125" style="95" customWidth="1"/>
    <col min="777" max="777" width="9" style="95"/>
    <col min="778" max="778" width="10.25" style="95" customWidth="1"/>
    <col min="779" max="1024" width="9" style="95"/>
    <col min="1025" max="1025" width="6.125" style="95" customWidth="1"/>
    <col min="1026" max="1026" width="9.5" style="95" bestFit="1" customWidth="1"/>
    <col min="1027" max="1027" width="9" style="95"/>
    <col min="1028" max="1028" width="15.875" style="95" customWidth="1"/>
    <col min="1029" max="1029" width="10.625" style="95" customWidth="1"/>
    <col min="1030" max="1031" width="9.5" style="95" customWidth="1"/>
    <col min="1032" max="1032" width="9.125" style="95" customWidth="1"/>
    <col min="1033" max="1033" width="9" style="95"/>
    <col min="1034" max="1034" width="10.25" style="95" customWidth="1"/>
    <col min="1035" max="1280" width="9" style="95"/>
    <col min="1281" max="1281" width="6.125" style="95" customWidth="1"/>
    <col min="1282" max="1282" width="9.5" style="95" bestFit="1" customWidth="1"/>
    <col min="1283" max="1283" width="9" style="95"/>
    <col min="1284" max="1284" width="15.875" style="95" customWidth="1"/>
    <col min="1285" max="1285" width="10.625" style="95" customWidth="1"/>
    <col min="1286" max="1287" width="9.5" style="95" customWidth="1"/>
    <col min="1288" max="1288" width="9.125" style="95" customWidth="1"/>
    <col min="1289" max="1289" width="9" style="95"/>
    <col min="1290" max="1290" width="10.25" style="95" customWidth="1"/>
    <col min="1291" max="1536" width="9" style="95"/>
    <col min="1537" max="1537" width="6.125" style="95" customWidth="1"/>
    <col min="1538" max="1538" width="9.5" style="95" bestFit="1" customWidth="1"/>
    <col min="1539" max="1539" width="9" style="95"/>
    <col min="1540" max="1540" width="15.875" style="95" customWidth="1"/>
    <col min="1541" max="1541" width="10.625" style="95" customWidth="1"/>
    <col min="1542" max="1543" width="9.5" style="95" customWidth="1"/>
    <col min="1544" max="1544" width="9.125" style="95" customWidth="1"/>
    <col min="1545" max="1545" width="9" style="95"/>
    <col min="1546" max="1546" width="10.25" style="95" customWidth="1"/>
    <col min="1547" max="1792" width="9" style="95"/>
    <col min="1793" max="1793" width="6.125" style="95" customWidth="1"/>
    <col min="1794" max="1794" width="9.5" style="95" bestFit="1" customWidth="1"/>
    <col min="1795" max="1795" width="9" style="95"/>
    <col min="1796" max="1796" width="15.875" style="95" customWidth="1"/>
    <col min="1797" max="1797" width="10.625" style="95" customWidth="1"/>
    <col min="1798" max="1799" width="9.5" style="95" customWidth="1"/>
    <col min="1800" max="1800" width="9.125" style="95" customWidth="1"/>
    <col min="1801" max="1801" width="9" style="95"/>
    <col min="1802" max="1802" width="10.25" style="95" customWidth="1"/>
    <col min="1803" max="2048" width="9" style="95"/>
    <col min="2049" max="2049" width="6.125" style="95" customWidth="1"/>
    <col min="2050" max="2050" width="9.5" style="95" bestFit="1" customWidth="1"/>
    <col min="2051" max="2051" width="9" style="95"/>
    <col min="2052" max="2052" width="15.875" style="95" customWidth="1"/>
    <col min="2053" max="2053" width="10.625" style="95" customWidth="1"/>
    <col min="2054" max="2055" width="9.5" style="95" customWidth="1"/>
    <col min="2056" max="2056" width="9.125" style="95" customWidth="1"/>
    <col min="2057" max="2057" width="9" style="95"/>
    <col min="2058" max="2058" width="10.25" style="95" customWidth="1"/>
    <col min="2059" max="2304" width="9" style="95"/>
    <col min="2305" max="2305" width="6.125" style="95" customWidth="1"/>
    <col min="2306" max="2306" width="9.5" style="95" bestFit="1" customWidth="1"/>
    <col min="2307" max="2307" width="9" style="95"/>
    <col min="2308" max="2308" width="15.875" style="95" customWidth="1"/>
    <col min="2309" max="2309" width="10.625" style="95" customWidth="1"/>
    <col min="2310" max="2311" width="9.5" style="95" customWidth="1"/>
    <col min="2312" max="2312" width="9.125" style="95" customWidth="1"/>
    <col min="2313" max="2313" width="9" style="95"/>
    <col min="2314" max="2314" width="10.25" style="95" customWidth="1"/>
    <col min="2315" max="2560" width="9" style="95"/>
    <col min="2561" max="2561" width="6.125" style="95" customWidth="1"/>
    <col min="2562" max="2562" width="9.5" style="95" bestFit="1" customWidth="1"/>
    <col min="2563" max="2563" width="9" style="95"/>
    <col min="2564" max="2564" width="15.875" style="95" customWidth="1"/>
    <col min="2565" max="2565" width="10.625" style="95" customWidth="1"/>
    <col min="2566" max="2567" width="9.5" style="95" customWidth="1"/>
    <col min="2568" max="2568" width="9.125" style="95" customWidth="1"/>
    <col min="2569" max="2569" width="9" style="95"/>
    <col min="2570" max="2570" width="10.25" style="95" customWidth="1"/>
    <col min="2571" max="2816" width="9" style="95"/>
    <col min="2817" max="2817" width="6.125" style="95" customWidth="1"/>
    <col min="2818" max="2818" width="9.5" style="95" bestFit="1" customWidth="1"/>
    <col min="2819" max="2819" width="9" style="95"/>
    <col min="2820" max="2820" width="15.875" style="95" customWidth="1"/>
    <col min="2821" max="2821" width="10.625" style="95" customWidth="1"/>
    <col min="2822" max="2823" width="9.5" style="95" customWidth="1"/>
    <col min="2824" max="2824" width="9.125" style="95" customWidth="1"/>
    <col min="2825" max="2825" width="9" style="95"/>
    <col min="2826" max="2826" width="10.25" style="95" customWidth="1"/>
    <col min="2827" max="3072" width="9" style="95"/>
    <col min="3073" max="3073" width="6.125" style="95" customWidth="1"/>
    <col min="3074" max="3074" width="9.5" style="95" bestFit="1" customWidth="1"/>
    <col min="3075" max="3075" width="9" style="95"/>
    <col min="3076" max="3076" width="15.875" style="95" customWidth="1"/>
    <col min="3077" max="3077" width="10.625" style="95" customWidth="1"/>
    <col min="3078" max="3079" width="9.5" style="95" customWidth="1"/>
    <col min="3080" max="3080" width="9.125" style="95" customWidth="1"/>
    <col min="3081" max="3081" width="9" style="95"/>
    <col min="3082" max="3082" width="10.25" style="95" customWidth="1"/>
    <col min="3083" max="3328" width="9" style="95"/>
    <col min="3329" max="3329" width="6.125" style="95" customWidth="1"/>
    <col min="3330" max="3330" width="9.5" style="95" bestFit="1" customWidth="1"/>
    <col min="3331" max="3331" width="9" style="95"/>
    <col min="3332" max="3332" width="15.875" style="95" customWidth="1"/>
    <col min="3333" max="3333" width="10.625" style="95" customWidth="1"/>
    <col min="3334" max="3335" width="9.5" style="95" customWidth="1"/>
    <col min="3336" max="3336" width="9.125" style="95" customWidth="1"/>
    <col min="3337" max="3337" width="9" style="95"/>
    <col min="3338" max="3338" width="10.25" style="95" customWidth="1"/>
    <col min="3339" max="3584" width="9" style="95"/>
    <col min="3585" max="3585" width="6.125" style="95" customWidth="1"/>
    <col min="3586" max="3586" width="9.5" style="95" bestFit="1" customWidth="1"/>
    <col min="3587" max="3587" width="9" style="95"/>
    <col min="3588" max="3588" width="15.875" style="95" customWidth="1"/>
    <col min="3589" max="3589" width="10.625" style="95" customWidth="1"/>
    <col min="3590" max="3591" width="9.5" style="95" customWidth="1"/>
    <col min="3592" max="3592" width="9.125" style="95" customWidth="1"/>
    <col min="3593" max="3593" width="9" style="95"/>
    <col min="3594" max="3594" width="10.25" style="95" customWidth="1"/>
    <col min="3595" max="3840" width="9" style="95"/>
    <col min="3841" max="3841" width="6.125" style="95" customWidth="1"/>
    <col min="3842" max="3842" width="9.5" style="95" bestFit="1" customWidth="1"/>
    <col min="3843" max="3843" width="9" style="95"/>
    <col min="3844" max="3844" width="15.875" style="95" customWidth="1"/>
    <col min="3845" max="3845" width="10.625" style="95" customWidth="1"/>
    <col min="3846" max="3847" width="9.5" style="95" customWidth="1"/>
    <col min="3848" max="3848" width="9.125" style="95" customWidth="1"/>
    <col min="3849" max="3849" width="9" style="95"/>
    <col min="3850" max="3850" width="10.25" style="95" customWidth="1"/>
    <col min="3851" max="4096" width="9" style="95"/>
    <col min="4097" max="4097" width="6.125" style="95" customWidth="1"/>
    <col min="4098" max="4098" width="9.5" style="95" bestFit="1" customWidth="1"/>
    <col min="4099" max="4099" width="9" style="95"/>
    <col min="4100" max="4100" width="15.875" style="95" customWidth="1"/>
    <col min="4101" max="4101" width="10.625" style="95" customWidth="1"/>
    <col min="4102" max="4103" width="9.5" style="95" customWidth="1"/>
    <col min="4104" max="4104" width="9.125" style="95" customWidth="1"/>
    <col min="4105" max="4105" width="9" style="95"/>
    <col min="4106" max="4106" width="10.25" style="95" customWidth="1"/>
    <col min="4107" max="4352" width="9" style="95"/>
    <col min="4353" max="4353" width="6.125" style="95" customWidth="1"/>
    <col min="4354" max="4354" width="9.5" style="95" bestFit="1" customWidth="1"/>
    <col min="4355" max="4355" width="9" style="95"/>
    <col min="4356" max="4356" width="15.875" style="95" customWidth="1"/>
    <col min="4357" max="4357" width="10.625" style="95" customWidth="1"/>
    <col min="4358" max="4359" width="9.5" style="95" customWidth="1"/>
    <col min="4360" max="4360" width="9.125" style="95" customWidth="1"/>
    <col min="4361" max="4361" width="9" style="95"/>
    <col min="4362" max="4362" width="10.25" style="95" customWidth="1"/>
    <col min="4363" max="4608" width="9" style="95"/>
    <col min="4609" max="4609" width="6.125" style="95" customWidth="1"/>
    <col min="4610" max="4610" width="9.5" style="95" bestFit="1" customWidth="1"/>
    <col min="4611" max="4611" width="9" style="95"/>
    <col min="4612" max="4612" width="15.875" style="95" customWidth="1"/>
    <col min="4613" max="4613" width="10.625" style="95" customWidth="1"/>
    <col min="4614" max="4615" width="9.5" style="95" customWidth="1"/>
    <col min="4616" max="4616" width="9.125" style="95" customWidth="1"/>
    <col min="4617" max="4617" width="9" style="95"/>
    <col min="4618" max="4618" width="10.25" style="95" customWidth="1"/>
    <col min="4619" max="4864" width="9" style="95"/>
    <col min="4865" max="4865" width="6.125" style="95" customWidth="1"/>
    <col min="4866" max="4866" width="9.5" style="95" bestFit="1" customWidth="1"/>
    <col min="4867" max="4867" width="9" style="95"/>
    <col min="4868" max="4868" width="15.875" style="95" customWidth="1"/>
    <col min="4869" max="4869" width="10.625" style="95" customWidth="1"/>
    <col min="4870" max="4871" width="9.5" style="95" customWidth="1"/>
    <col min="4872" max="4872" width="9.125" style="95" customWidth="1"/>
    <col min="4873" max="4873" width="9" style="95"/>
    <col min="4874" max="4874" width="10.25" style="95" customWidth="1"/>
    <col min="4875" max="5120" width="9" style="95"/>
    <col min="5121" max="5121" width="6.125" style="95" customWidth="1"/>
    <col min="5122" max="5122" width="9.5" style="95" bestFit="1" customWidth="1"/>
    <col min="5123" max="5123" width="9" style="95"/>
    <col min="5124" max="5124" width="15.875" style="95" customWidth="1"/>
    <col min="5125" max="5125" width="10.625" style="95" customWidth="1"/>
    <col min="5126" max="5127" width="9.5" style="95" customWidth="1"/>
    <col min="5128" max="5128" width="9.125" style="95" customWidth="1"/>
    <col min="5129" max="5129" width="9" style="95"/>
    <col min="5130" max="5130" width="10.25" style="95" customWidth="1"/>
    <col min="5131" max="5376" width="9" style="95"/>
    <col min="5377" max="5377" width="6.125" style="95" customWidth="1"/>
    <col min="5378" max="5378" width="9.5" style="95" bestFit="1" customWidth="1"/>
    <col min="5379" max="5379" width="9" style="95"/>
    <col min="5380" max="5380" width="15.875" style="95" customWidth="1"/>
    <col min="5381" max="5381" width="10.625" style="95" customWidth="1"/>
    <col min="5382" max="5383" width="9.5" style="95" customWidth="1"/>
    <col min="5384" max="5384" width="9.125" style="95" customWidth="1"/>
    <col min="5385" max="5385" width="9" style="95"/>
    <col min="5386" max="5386" width="10.25" style="95" customWidth="1"/>
    <col min="5387" max="5632" width="9" style="95"/>
    <col min="5633" max="5633" width="6.125" style="95" customWidth="1"/>
    <col min="5634" max="5634" width="9.5" style="95" bestFit="1" customWidth="1"/>
    <col min="5635" max="5635" width="9" style="95"/>
    <col min="5636" max="5636" width="15.875" style="95" customWidth="1"/>
    <col min="5637" max="5637" width="10.625" style="95" customWidth="1"/>
    <col min="5638" max="5639" width="9.5" style="95" customWidth="1"/>
    <col min="5640" max="5640" width="9.125" style="95" customWidth="1"/>
    <col min="5641" max="5641" width="9" style="95"/>
    <col min="5642" max="5642" width="10.25" style="95" customWidth="1"/>
    <col min="5643" max="5888" width="9" style="95"/>
    <col min="5889" max="5889" width="6.125" style="95" customWidth="1"/>
    <col min="5890" max="5890" width="9.5" style="95" bestFit="1" customWidth="1"/>
    <col min="5891" max="5891" width="9" style="95"/>
    <col min="5892" max="5892" width="15.875" style="95" customWidth="1"/>
    <col min="5893" max="5893" width="10.625" style="95" customWidth="1"/>
    <col min="5894" max="5895" width="9.5" style="95" customWidth="1"/>
    <col min="5896" max="5896" width="9.125" style="95" customWidth="1"/>
    <col min="5897" max="5897" width="9" style="95"/>
    <col min="5898" max="5898" width="10.25" style="95" customWidth="1"/>
    <col min="5899" max="6144" width="9" style="95"/>
    <col min="6145" max="6145" width="6.125" style="95" customWidth="1"/>
    <col min="6146" max="6146" width="9.5" style="95" bestFit="1" customWidth="1"/>
    <col min="6147" max="6147" width="9" style="95"/>
    <col min="6148" max="6148" width="15.875" style="95" customWidth="1"/>
    <col min="6149" max="6149" width="10.625" style="95" customWidth="1"/>
    <col min="6150" max="6151" width="9.5" style="95" customWidth="1"/>
    <col min="6152" max="6152" width="9.125" style="95" customWidth="1"/>
    <col min="6153" max="6153" width="9" style="95"/>
    <col min="6154" max="6154" width="10.25" style="95" customWidth="1"/>
    <col min="6155" max="6400" width="9" style="95"/>
    <col min="6401" max="6401" width="6.125" style="95" customWidth="1"/>
    <col min="6402" max="6402" width="9.5" style="95" bestFit="1" customWidth="1"/>
    <col min="6403" max="6403" width="9" style="95"/>
    <col min="6404" max="6404" width="15.875" style="95" customWidth="1"/>
    <col min="6405" max="6405" width="10.625" style="95" customWidth="1"/>
    <col min="6406" max="6407" width="9.5" style="95" customWidth="1"/>
    <col min="6408" max="6408" width="9.125" style="95" customWidth="1"/>
    <col min="6409" max="6409" width="9" style="95"/>
    <col min="6410" max="6410" width="10.25" style="95" customWidth="1"/>
    <col min="6411" max="6656" width="9" style="95"/>
    <col min="6657" max="6657" width="6.125" style="95" customWidth="1"/>
    <col min="6658" max="6658" width="9.5" style="95" bestFit="1" customWidth="1"/>
    <col min="6659" max="6659" width="9" style="95"/>
    <col min="6660" max="6660" width="15.875" style="95" customWidth="1"/>
    <col min="6661" max="6661" width="10.625" style="95" customWidth="1"/>
    <col min="6662" max="6663" width="9.5" style="95" customWidth="1"/>
    <col min="6664" max="6664" width="9.125" style="95" customWidth="1"/>
    <col min="6665" max="6665" width="9" style="95"/>
    <col min="6666" max="6666" width="10.25" style="95" customWidth="1"/>
    <col min="6667" max="6912" width="9" style="95"/>
    <col min="6913" max="6913" width="6.125" style="95" customWidth="1"/>
    <col min="6914" max="6914" width="9.5" style="95" bestFit="1" customWidth="1"/>
    <col min="6915" max="6915" width="9" style="95"/>
    <col min="6916" max="6916" width="15.875" style="95" customWidth="1"/>
    <col min="6917" max="6917" width="10.625" style="95" customWidth="1"/>
    <col min="6918" max="6919" width="9.5" style="95" customWidth="1"/>
    <col min="6920" max="6920" width="9.125" style="95" customWidth="1"/>
    <col min="6921" max="6921" width="9" style="95"/>
    <col min="6922" max="6922" width="10.25" style="95" customWidth="1"/>
    <col min="6923" max="7168" width="9" style="95"/>
    <col min="7169" max="7169" width="6.125" style="95" customWidth="1"/>
    <col min="7170" max="7170" width="9.5" style="95" bestFit="1" customWidth="1"/>
    <col min="7171" max="7171" width="9" style="95"/>
    <col min="7172" max="7172" width="15.875" style="95" customWidth="1"/>
    <col min="7173" max="7173" width="10.625" style="95" customWidth="1"/>
    <col min="7174" max="7175" width="9.5" style="95" customWidth="1"/>
    <col min="7176" max="7176" width="9.125" style="95" customWidth="1"/>
    <col min="7177" max="7177" width="9" style="95"/>
    <col min="7178" max="7178" width="10.25" style="95" customWidth="1"/>
    <col min="7179" max="7424" width="9" style="95"/>
    <col min="7425" max="7425" width="6.125" style="95" customWidth="1"/>
    <col min="7426" max="7426" width="9.5" style="95" bestFit="1" customWidth="1"/>
    <col min="7427" max="7427" width="9" style="95"/>
    <col min="7428" max="7428" width="15.875" style="95" customWidth="1"/>
    <col min="7429" max="7429" width="10.625" style="95" customWidth="1"/>
    <col min="7430" max="7431" width="9.5" style="95" customWidth="1"/>
    <col min="7432" max="7432" width="9.125" style="95" customWidth="1"/>
    <col min="7433" max="7433" width="9" style="95"/>
    <col min="7434" max="7434" width="10.25" style="95" customWidth="1"/>
    <col min="7435" max="7680" width="9" style="95"/>
    <col min="7681" max="7681" width="6.125" style="95" customWidth="1"/>
    <col min="7682" max="7682" width="9.5" style="95" bestFit="1" customWidth="1"/>
    <col min="7683" max="7683" width="9" style="95"/>
    <col min="7684" max="7684" width="15.875" style="95" customWidth="1"/>
    <col min="7685" max="7685" width="10.625" style="95" customWidth="1"/>
    <col min="7686" max="7687" width="9.5" style="95" customWidth="1"/>
    <col min="7688" max="7688" width="9.125" style="95" customWidth="1"/>
    <col min="7689" max="7689" width="9" style="95"/>
    <col min="7690" max="7690" width="10.25" style="95" customWidth="1"/>
    <col min="7691" max="7936" width="9" style="95"/>
    <col min="7937" max="7937" width="6.125" style="95" customWidth="1"/>
    <col min="7938" max="7938" width="9.5" style="95" bestFit="1" customWidth="1"/>
    <col min="7939" max="7939" width="9" style="95"/>
    <col min="7940" max="7940" width="15.875" style="95" customWidth="1"/>
    <col min="7941" max="7941" width="10.625" style="95" customWidth="1"/>
    <col min="7942" max="7943" width="9.5" style="95" customWidth="1"/>
    <col min="7944" max="7944" width="9.125" style="95" customWidth="1"/>
    <col min="7945" max="7945" width="9" style="95"/>
    <col min="7946" max="7946" width="10.25" style="95" customWidth="1"/>
    <col min="7947" max="8192" width="9" style="95"/>
    <col min="8193" max="8193" width="6.125" style="95" customWidth="1"/>
    <col min="8194" max="8194" width="9.5" style="95" bestFit="1" customWidth="1"/>
    <col min="8195" max="8195" width="9" style="95"/>
    <col min="8196" max="8196" width="15.875" style="95" customWidth="1"/>
    <col min="8197" max="8197" width="10.625" style="95" customWidth="1"/>
    <col min="8198" max="8199" width="9.5" style="95" customWidth="1"/>
    <col min="8200" max="8200" width="9.125" style="95" customWidth="1"/>
    <col min="8201" max="8201" width="9" style="95"/>
    <col min="8202" max="8202" width="10.25" style="95" customWidth="1"/>
    <col min="8203" max="8448" width="9" style="95"/>
    <col min="8449" max="8449" width="6.125" style="95" customWidth="1"/>
    <col min="8450" max="8450" width="9.5" style="95" bestFit="1" customWidth="1"/>
    <col min="8451" max="8451" width="9" style="95"/>
    <col min="8452" max="8452" width="15.875" style="95" customWidth="1"/>
    <col min="8453" max="8453" width="10.625" style="95" customWidth="1"/>
    <col min="8454" max="8455" width="9.5" style="95" customWidth="1"/>
    <col min="8456" max="8456" width="9.125" style="95" customWidth="1"/>
    <col min="8457" max="8457" width="9" style="95"/>
    <col min="8458" max="8458" width="10.25" style="95" customWidth="1"/>
    <col min="8459" max="8704" width="9" style="95"/>
    <col min="8705" max="8705" width="6.125" style="95" customWidth="1"/>
    <col min="8706" max="8706" width="9.5" style="95" bestFit="1" customWidth="1"/>
    <col min="8707" max="8707" width="9" style="95"/>
    <col min="8708" max="8708" width="15.875" style="95" customWidth="1"/>
    <col min="8709" max="8709" width="10.625" style="95" customWidth="1"/>
    <col min="8710" max="8711" width="9.5" style="95" customWidth="1"/>
    <col min="8712" max="8712" width="9.125" style="95" customWidth="1"/>
    <col min="8713" max="8713" width="9" style="95"/>
    <col min="8714" max="8714" width="10.25" style="95" customWidth="1"/>
    <col min="8715" max="8960" width="9" style="95"/>
    <col min="8961" max="8961" width="6.125" style="95" customWidth="1"/>
    <col min="8962" max="8962" width="9.5" style="95" bestFit="1" customWidth="1"/>
    <col min="8963" max="8963" width="9" style="95"/>
    <col min="8964" max="8964" width="15.875" style="95" customWidth="1"/>
    <col min="8965" max="8965" width="10.625" style="95" customWidth="1"/>
    <col min="8966" max="8967" width="9.5" style="95" customWidth="1"/>
    <col min="8968" max="8968" width="9.125" style="95" customWidth="1"/>
    <col min="8969" max="8969" width="9" style="95"/>
    <col min="8970" max="8970" width="10.25" style="95" customWidth="1"/>
    <col min="8971" max="9216" width="9" style="95"/>
    <col min="9217" max="9217" width="6.125" style="95" customWidth="1"/>
    <col min="9218" max="9218" width="9.5" style="95" bestFit="1" customWidth="1"/>
    <col min="9219" max="9219" width="9" style="95"/>
    <col min="9220" max="9220" width="15.875" style="95" customWidth="1"/>
    <col min="9221" max="9221" width="10.625" style="95" customWidth="1"/>
    <col min="9222" max="9223" width="9.5" style="95" customWidth="1"/>
    <col min="9224" max="9224" width="9.125" style="95" customWidth="1"/>
    <col min="9225" max="9225" width="9" style="95"/>
    <col min="9226" max="9226" width="10.25" style="95" customWidth="1"/>
    <col min="9227" max="9472" width="9" style="95"/>
    <col min="9473" max="9473" width="6.125" style="95" customWidth="1"/>
    <col min="9474" max="9474" width="9.5" style="95" bestFit="1" customWidth="1"/>
    <col min="9475" max="9475" width="9" style="95"/>
    <col min="9476" max="9476" width="15.875" style="95" customWidth="1"/>
    <col min="9477" max="9477" width="10.625" style="95" customWidth="1"/>
    <col min="9478" max="9479" width="9.5" style="95" customWidth="1"/>
    <col min="9480" max="9480" width="9.125" style="95" customWidth="1"/>
    <col min="9481" max="9481" width="9" style="95"/>
    <col min="9482" max="9482" width="10.25" style="95" customWidth="1"/>
    <col min="9483" max="9728" width="9" style="95"/>
    <col min="9729" max="9729" width="6.125" style="95" customWidth="1"/>
    <col min="9730" max="9730" width="9.5" style="95" bestFit="1" customWidth="1"/>
    <col min="9731" max="9731" width="9" style="95"/>
    <col min="9732" max="9732" width="15.875" style="95" customWidth="1"/>
    <col min="9733" max="9733" width="10.625" style="95" customWidth="1"/>
    <col min="9734" max="9735" width="9.5" style="95" customWidth="1"/>
    <col min="9736" max="9736" width="9.125" style="95" customWidth="1"/>
    <col min="9737" max="9737" width="9" style="95"/>
    <col min="9738" max="9738" width="10.25" style="95" customWidth="1"/>
    <col min="9739" max="9984" width="9" style="95"/>
    <col min="9985" max="9985" width="6.125" style="95" customWidth="1"/>
    <col min="9986" max="9986" width="9.5" style="95" bestFit="1" customWidth="1"/>
    <col min="9987" max="9987" width="9" style="95"/>
    <col min="9988" max="9988" width="15.875" style="95" customWidth="1"/>
    <col min="9989" max="9989" width="10.625" style="95" customWidth="1"/>
    <col min="9990" max="9991" width="9.5" style="95" customWidth="1"/>
    <col min="9992" max="9992" width="9.125" style="95" customWidth="1"/>
    <col min="9993" max="9993" width="9" style="95"/>
    <col min="9994" max="9994" width="10.25" style="95" customWidth="1"/>
    <col min="9995" max="10240" width="9" style="95"/>
    <col min="10241" max="10241" width="6.125" style="95" customWidth="1"/>
    <col min="10242" max="10242" width="9.5" style="95" bestFit="1" customWidth="1"/>
    <col min="10243" max="10243" width="9" style="95"/>
    <col min="10244" max="10244" width="15.875" style="95" customWidth="1"/>
    <col min="10245" max="10245" width="10.625" style="95" customWidth="1"/>
    <col min="10246" max="10247" width="9.5" style="95" customWidth="1"/>
    <col min="10248" max="10248" width="9.125" style="95" customWidth="1"/>
    <col min="10249" max="10249" width="9" style="95"/>
    <col min="10250" max="10250" width="10.25" style="95" customWidth="1"/>
    <col min="10251" max="10496" width="9" style="95"/>
    <col min="10497" max="10497" width="6.125" style="95" customWidth="1"/>
    <col min="10498" max="10498" width="9.5" style="95" bestFit="1" customWidth="1"/>
    <col min="10499" max="10499" width="9" style="95"/>
    <col min="10500" max="10500" width="15.875" style="95" customWidth="1"/>
    <col min="10501" max="10501" width="10.625" style="95" customWidth="1"/>
    <col min="10502" max="10503" width="9.5" style="95" customWidth="1"/>
    <col min="10504" max="10504" width="9.125" style="95" customWidth="1"/>
    <col min="10505" max="10505" width="9" style="95"/>
    <col min="10506" max="10506" width="10.25" style="95" customWidth="1"/>
    <col min="10507" max="10752" width="9" style="95"/>
    <col min="10753" max="10753" width="6.125" style="95" customWidth="1"/>
    <col min="10754" max="10754" width="9.5" style="95" bestFit="1" customWidth="1"/>
    <col min="10755" max="10755" width="9" style="95"/>
    <col min="10756" max="10756" width="15.875" style="95" customWidth="1"/>
    <col min="10757" max="10757" width="10.625" style="95" customWidth="1"/>
    <col min="10758" max="10759" width="9.5" style="95" customWidth="1"/>
    <col min="10760" max="10760" width="9.125" style="95" customWidth="1"/>
    <col min="10761" max="10761" width="9" style="95"/>
    <col min="10762" max="10762" width="10.25" style="95" customWidth="1"/>
    <col min="10763" max="11008" width="9" style="95"/>
    <col min="11009" max="11009" width="6.125" style="95" customWidth="1"/>
    <col min="11010" max="11010" width="9.5" style="95" bestFit="1" customWidth="1"/>
    <col min="11011" max="11011" width="9" style="95"/>
    <col min="11012" max="11012" width="15.875" style="95" customWidth="1"/>
    <col min="11013" max="11013" width="10.625" style="95" customWidth="1"/>
    <col min="11014" max="11015" width="9.5" style="95" customWidth="1"/>
    <col min="11016" max="11016" width="9.125" style="95" customWidth="1"/>
    <col min="11017" max="11017" width="9" style="95"/>
    <col min="11018" max="11018" width="10.25" style="95" customWidth="1"/>
    <col min="11019" max="11264" width="9" style="95"/>
    <col min="11265" max="11265" width="6.125" style="95" customWidth="1"/>
    <col min="11266" max="11266" width="9.5" style="95" bestFit="1" customWidth="1"/>
    <col min="11267" max="11267" width="9" style="95"/>
    <col min="11268" max="11268" width="15.875" style="95" customWidth="1"/>
    <col min="11269" max="11269" width="10.625" style="95" customWidth="1"/>
    <col min="11270" max="11271" width="9.5" style="95" customWidth="1"/>
    <col min="11272" max="11272" width="9.125" style="95" customWidth="1"/>
    <col min="11273" max="11273" width="9" style="95"/>
    <col min="11274" max="11274" width="10.25" style="95" customWidth="1"/>
    <col min="11275" max="11520" width="9" style="95"/>
    <col min="11521" max="11521" width="6.125" style="95" customWidth="1"/>
    <col min="11522" max="11522" width="9.5" style="95" bestFit="1" customWidth="1"/>
    <col min="11523" max="11523" width="9" style="95"/>
    <col min="11524" max="11524" width="15.875" style="95" customWidth="1"/>
    <col min="11525" max="11525" width="10.625" style="95" customWidth="1"/>
    <col min="11526" max="11527" width="9.5" style="95" customWidth="1"/>
    <col min="11528" max="11528" width="9.125" style="95" customWidth="1"/>
    <col min="11529" max="11529" width="9" style="95"/>
    <col min="11530" max="11530" width="10.25" style="95" customWidth="1"/>
    <col min="11531" max="11776" width="9" style="95"/>
    <col min="11777" max="11777" width="6.125" style="95" customWidth="1"/>
    <col min="11778" max="11778" width="9.5" style="95" bestFit="1" customWidth="1"/>
    <col min="11779" max="11779" width="9" style="95"/>
    <col min="11780" max="11780" width="15.875" style="95" customWidth="1"/>
    <col min="11781" max="11781" width="10.625" style="95" customWidth="1"/>
    <col min="11782" max="11783" width="9.5" style="95" customWidth="1"/>
    <col min="11784" max="11784" width="9.125" style="95" customWidth="1"/>
    <col min="11785" max="11785" width="9" style="95"/>
    <col min="11786" max="11786" width="10.25" style="95" customWidth="1"/>
    <col min="11787" max="12032" width="9" style="95"/>
    <col min="12033" max="12033" width="6.125" style="95" customWidth="1"/>
    <col min="12034" max="12034" width="9.5" style="95" bestFit="1" customWidth="1"/>
    <col min="12035" max="12035" width="9" style="95"/>
    <col min="12036" max="12036" width="15.875" style="95" customWidth="1"/>
    <col min="12037" max="12037" width="10.625" style="95" customWidth="1"/>
    <col min="12038" max="12039" width="9.5" style="95" customWidth="1"/>
    <col min="12040" max="12040" width="9.125" style="95" customWidth="1"/>
    <col min="12041" max="12041" width="9" style="95"/>
    <col min="12042" max="12042" width="10.25" style="95" customWidth="1"/>
    <col min="12043" max="12288" width="9" style="95"/>
    <col min="12289" max="12289" width="6.125" style="95" customWidth="1"/>
    <col min="12290" max="12290" width="9.5" style="95" bestFit="1" customWidth="1"/>
    <col min="12291" max="12291" width="9" style="95"/>
    <col min="12292" max="12292" width="15.875" style="95" customWidth="1"/>
    <col min="12293" max="12293" width="10.625" style="95" customWidth="1"/>
    <col min="12294" max="12295" width="9.5" style="95" customWidth="1"/>
    <col min="12296" max="12296" width="9.125" style="95" customWidth="1"/>
    <col min="12297" max="12297" width="9" style="95"/>
    <col min="12298" max="12298" width="10.25" style="95" customWidth="1"/>
    <col min="12299" max="12544" width="9" style="95"/>
    <col min="12545" max="12545" width="6.125" style="95" customWidth="1"/>
    <col min="12546" max="12546" width="9.5" style="95" bestFit="1" customWidth="1"/>
    <col min="12547" max="12547" width="9" style="95"/>
    <col min="12548" max="12548" width="15.875" style="95" customWidth="1"/>
    <col min="12549" max="12549" width="10.625" style="95" customWidth="1"/>
    <col min="12550" max="12551" width="9.5" style="95" customWidth="1"/>
    <col min="12552" max="12552" width="9.125" style="95" customWidth="1"/>
    <col min="12553" max="12553" width="9" style="95"/>
    <col min="12554" max="12554" width="10.25" style="95" customWidth="1"/>
    <col min="12555" max="12800" width="9" style="95"/>
    <col min="12801" max="12801" width="6.125" style="95" customWidth="1"/>
    <col min="12802" max="12802" width="9.5" style="95" bestFit="1" customWidth="1"/>
    <col min="12803" max="12803" width="9" style="95"/>
    <col min="12804" max="12804" width="15.875" style="95" customWidth="1"/>
    <col min="12805" max="12805" width="10.625" style="95" customWidth="1"/>
    <col min="12806" max="12807" width="9.5" style="95" customWidth="1"/>
    <col min="12808" max="12808" width="9.125" style="95" customWidth="1"/>
    <col min="12809" max="12809" width="9" style="95"/>
    <col min="12810" max="12810" width="10.25" style="95" customWidth="1"/>
    <col min="12811" max="13056" width="9" style="95"/>
    <col min="13057" max="13057" width="6.125" style="95" customWidth="1"/>
    <col min="13058" max="13058" width="9.5" style="95" bestFit="1" customWidth="1"/>
    <col min="13059" max="13059" width="9" style="95"/>
    <col min="13060" max="13060" width="15.875" style="95" customWidth="1"/>
    <col min="13061" max="13061" width="10.625" style="95" customWidth="1"/>
    <col min="13062" max="13063" width="9.5" style="95" customWidth="1"/>
    <col min="13064" max="13064" width="9.125" style="95" customWidth="1"/>
    <col min="13065" max="13065" width="9" style="95"/>
    <col min="13066" max="13066" width="10.25" style="95" customWidth="1"/>
    <col min="13067" max="13312" width="9" style="95"/>
    <col min="13313" max="13313" width="6.125" style="95" customWidth="1"/>
    <col min="13314" max="13314" width="9.5" style="95" bestFit="1" customWidth="1"/>
    <col min="13315" max="13315" width="9" style="95"/>
    <col min="13316" max="13316" width="15.875" style="95" customWidth="1"/>
    <col min="13317" max="13317" width="10.625" style="95" customWidth="1"/>
    <col min="13318" max="13319" width="9.5" style="95" customWidth="1"/>
    <col min="13320" max="13320" width="9.125" style="95" customWidth="1"/>
    <col min="13321" max="13321" width="9" style="95"/>
    <col min="13322" max="13322" width="10.25" style="95" customWidth="1"/>
    <col min="13323" max="13568" width="9" style="95"/>
    <col min="13569" max="13569" width="6.125" style="95" customWidth="1"/>
    <col min="13570" max="13570" width="9.5" style="95" bestFit="1" customWidth="1"/>
    <col min="13571" max="13571" width="9" style="95"/>
    <col min="13572" max="13572" width="15.875" style="95" customWidth="1"/>
    <col min="13573" max="13573" width="10.625" style="95" customWidth="1"/>
    <col min="13574" max="13575" width="9.5" style="95" customWidth="1"/>
    <col min="13576" max="13576" width="9.125" style="95" customWidth="1"/>
    <col min="13577" max="13577" width="9" style="95"/>
    <col min="13578" max="13578" width="10.25" style="95" customWidth="1"/>
    <col min="13579" max="13824" width="9" style="95"/>
    <col min="13825" max="13825" width="6.125" style="95" customWidth="1"/>
    <col min="13826" max="13826" width="9.5" style="95" bestFit="1" customWidth="1"/>
    <col min="13827" max="13827" width="9" style="95"/>
    <col min="13828" max="13828" width="15.875" style="95" customWidth="1"/>
    <col min="13829" max="13829" width="10.625" style="95" customWidth="1"/>
    <col min="13830" max="13831" width="9.5" style="95" customWidth="1"/>
    <col min="13832" max="13832" width="9.125" style="95" customWidth="1"/>
    <col min="13833" max="13833" width="9" style="95"/>
    <col min="13834" max="13834" width="10.25" style="95" customWidth="1"/>
    <col min="13835" max="14080" width="9" style="95"/>
    <col min="14081" max="14081" width="6.125" style="95" customWidth="1"/>
    <col min="14082" max="14082" width="9.5" style="95" bestFit="1" customWidth="1"/>
    <col min="14083" max="14083" width="9" style="95"/>
    <col min="14084" max="14084" width="15.875" style="95" customWidth="1"/>
    <col min="14085" max="14085" width="10.625" style="95" customWidth="1"/>
    <col min="14086" max="14087" width="9.5" style="95" customWidth="1"/>
    <col min="14088" max="14088" width="9.125" style="95" customWidth="1"/>
    <col min="14089" max="14089" width="9" style="95"/>
    <col min="14090" max="14090" width="10.25" style="95" customWidth="1"/>
    <col min="14091" max="14336" width="9" style="95"/>
    <col min="14337" max="14337" width="6.125" style="95" customWidth="1"/>
    <col min="14338" max="14338" width="9.5" style="95" bestFit="1" customWidth="1"/>
    <col min="14339" max="14339" width="9" style="95"/>
    <col min="14340" max="14340" width="15.875" style="95" customWidth="1"/>
    <col min="14341" max="14341" width="10.625" style="95" customWidth="1"/>
    <col min="14342" max="14343" width="9.5" style="95" customWidth="1"/>
    <col min="14344" max="14344" width="9.125" style="95" customWidth="1"/>
    <col min="14345" max="14345" width="9" style="95"/>
    <col min="14346" max="14346" width="10.25" style="95" customWidth="1"/>
    <col min="14347" max="14592" width="9" style="95"/>
    <col min="14593" max="14593" width="6.125" style="95" customWidth="1"/>
    <col min="14594" max="14594" width="9.5" style="95" bestFit="1" customWidth="1"/>
    <col min="14595" max="14595" width="9" style="95"/>
    <col min="14596" max="14596" width="15.875" style="95" customWidth="1"/>
    <col min="14597" max="14597" width="10.625" style="95" customWidth="1"/>
    <col min="14598" max="14599" width="9.5" style="95" customWidth="1"/>
    <col min="14600" max="14600" width="9.125" style="95" customWidth="1"/>
    <col min="14601" max="14601" width="9" style="95"/>
    <col min="14602" max="14602" width="10.25" style="95" customWidth="1"/>
    <col min="14603" max="14848" width="9" style="95"/>
    <col min="14849" max="14849" width="6.125" style="95" customWidth="1"/>
    <col min="14850" max="14850" width="9.5" style="95" bestFit="1" customWidth="1"/>
    <col min="14851" max="14851" width="9" style="95"/>
    <col min="14852" max="14852" width="15.875" style="95" customWidth="1"/>
    <col min="14853" max="14853" width="10.625" style="95" customWidth="1"/>
    <col min="14854" max="14855" width="9.5" style="95" customWidth="1"/>
    <col min="14856" max="14856" width="9.125" style="95" customWidth="1"/>
    <col min="14857" max="14857" width="9" style="95"/>
    <col min="14858" max="14858" width="10.25" style="95" customWidth="1"/>
    <col min="14859" max="15104" width="9" style="95"/>
    <col min="15105" max="15105" width="6.125" style="95" customWidth="1"/>
    <col min="15106" max="15106" width="9.5" style="95" bestFit="1" customWidth="1"/>
    <col min="15107" max="15107" width="9" style="95"/>
    <col min="15108" max="15108" width="15.875" style="95" customWidth="1"/>
    <col min="15109" max="15109" width="10.625" style="95" customWidth="1"/>
    <col min="15110" max="15111" width="9.5" style="95" customWidth="1"/>
    <col min="15112" max="15112" width="9.125" style="95" customWidth="1"/>
    <col min="15113" max="15113" width="9" style="95"/>
    <col min="15114" max="15114" width="10.25" style="95" customWidth="1"/>
    <col min="15115" max="15360" width="9" style="95"/>
    <col min="15361" max="15361" width="6.125" style="95" customWidth="1"/>
    <col min="15362" max="15362" width="9.5" style="95" bestFit="1" customWidth="1"/>
    <col min="15363" max="15363" width="9" style="95"/>
    <col min="15364" max="15364" width="15.875" style="95" customWidth="1"/>
    <col min="15365" max="15365" width="10.625" style="95" customWidth="1"/>
    <col min="15366" max="15367" width="9.5" style="95" customWidth="1"/>
    <col min="15368" max="15368" width="9.125" style="95" customWidth="1"/>
    <col min="15369" max="15369" width="9" style="95"/>
    <col min="15370" max="15370" width="10.25" style="95" customWidth="1"/>
    <col min="15371" max="15616" width="9" style="95"/>
    <col min="15617" max="15617" width="6.125" style="95" customWidth="1"/>
    <col min="15618" max="15618" width="9.5" style="95" bestFit="1" customWidth="1"/>
    <col min="15619" max="15619" width="9" style="95"/>
    <col min="15620" max="15620" width="15.875" style="95" customWidth="1"/>
    <col min="15621" max="15621" width="10.625" style="95" customWidth="1"/>
    <col min="15622" max="15623" width="9.5" style="95" customWidth="1"/>
    <col min="15624" max="15624" width="9.125" style="95" customWidth="1"/>
    <col min="15625" max="15625" width="9" style="95"/>
    <col min="15626" max="15626" width="10.25" style="95" customWidth="1"/>
    <col min="15627" max="15872" width="9" style="95"/>
    <col min="15873" max="15873" width="6.125" style="95" customWidth="1"/>
    <col min="15874" max="15874" width="9.5" style="95" bestFit="1" customWidth="1"/>
    <col min="15875" max="15875" width="9" style="95"/>
    <col min="15876" max="15876" width="15.875" style="95" customWidth="1"/>
    <col min="15877" max="15877" width="10.625" style="95" customWidth="1"/>
    <col min="15878" max="15879" width="9.5" style="95" customWidth="1"/>
    <col min="15880" max="15880" width="9.125" style="95" customWidth="1"/>
    <col min="15881" max="15881" width="9" style="95"/>
    <col min="15882" max="15882" width="10.25" style="95" customWidth="1"/>
    <col min="15883" max="16128" width="9" style="95"/>
    <col min="16129" max="16129" width="6.125" style="95" customWidth="1"/>
    <col min="16130" max="16130" width="9.5" style="95" bestFit="1" customWidth="1"/>
    <col min="16131" max="16131" width="9" style="95"/>
    <col min="16132" max="16132" width="15.875" style="95" customWidth="1"/>
    <col min="16133" max="16133" width="10.625" style="95" customWidth="1"/>
    <col min="16134" max="16135" width="9.5" style="95" customWidth="1"/>
    <col min="16136" max="16136" width="9.125" style="95" customWidth="1"/>
    <col min="16137" max="16137" width="9" style="95"/>
    <col min="16138" max="16138" width="10.25" style="95" customWidth="1"/>
    <col min="16139" max="16384" width="9" style="95"/>
  </cols>
  <sheetData>
    <row r="1" spans="1:10" ht="35.1" customHeight="1">
      <c r="A1" s="100" t="s">
        <v>273</v>
      </c>
      <c r="B1" s="100"/>
      <c r="C1" s="100"/>
      <c r="D1" s="100"/>
      <c r="E1" s="100"/>
      <c r="F1" s="100"/>
      <c r="G1" s="100"/>
      <c r="H1" s="100"/>
      <c r="I1" s="100"/>
      <c r="J1" s="100"/>
    </row>
    <row r="2" spans="1:10" ht="31.5" customHeight="1" thickBot="1">
      <c r="A2" s="5" t="s">
        <v>274</v>
      </c>
      <c r="B2" s="5" t="s">
        <v>275</v>
      </c>
      <c r="C2" s="5" t="s">
        <v>276</v>
      </c>
      <c r="D2" s="5" t="s">
        <v>14</v>
      </c>
      <c r="E2" s="5" t="s">
        <v>277</v>
      </c>
      <c r="F2" s="6" t="s">
        <v>278</v>
      </c>
      <c r="G2" s="6" t="s">
        <v>279</v>
      </c>
      <c r="H2" s="6" t="s">
        <v>280</v>
      </c>
      <c r="I2" s="6" t="s">
        <v>281</v>
      </c>
      <c r="J2" s="5" t="s">
        <v>282</v>
      </c>
    </row>
    <row r="3" spans="1:10" ht="20.100000000000001" customHeight="1">
      <c r="A3" s="7">
        <v>1</v>
      </c>
      <c r="B3" s="7" t="s">
        <v>283</v>
      </c>
      <c r="C3" s="1" t="s">
        <v>284</v>
      </c>
      <c r="D3" s="1" t="s">
        <v>285</v>
      </c>
      <c r="E3" s="1" t="s">
        <v>286</v>
      </c>
      <c r="F3" s="2">
        <v>10</v>
      </c>
      <c r="G3" s="2">
        <v>87</v>
      </c>
      <c r="H3" s="2">
        <v>4</v>
      </c>
      <c r="I3" s="2">
        <v>91</v>
      </c>
      <c r="J3" s="10"/>
    </row>
    <row r="4" spans="1:10" ht="20.100000000000001" customHeight="1">
      <c r="A4" s="7">
        <v>2</v>
      </c>
      <c r="B4" s="7" t="s">
        <v>283</v>
      </c>
      <c r="C4" s="1" t="s">
        <v>287</v>
      </c>
      <c r="D4" s="1" t="s">
        <v>285</v>
      </c>
      <c r="E4" s="1" t="s">
        <v>286</v>
      </c>
      <c r="F4" s="2">
        <v>19</v>
      </c>
      <c r="G4" s="2">
        <v>171</v>
      </c>
      <c r="H4" s="2">
        <v>43.7</v>
      </c>
      <c r="I4" s="2">
        <v>214.7</v>
      </c>
      <c r="J4" s="10"/>
    </row>
    <row r="5" spans="1:10" ht="20.100000000000001" customHeight="1">
      <c r="A5" s="7">
        <v>3</v>
      </c>
      <c r="B5" s="7" t="s">
        <v>283</v>
      </c>
      <c r="C5" s="1" t="s">
        <v>288</v>
      </c>
      <c r="D5" s="1" t="s">
        <v>289</v>
      </c>
      <c r="E5" s="1" t="s">
        <v>286</v>
      </c>
      <c r="F5" s="2">
        <v>15</v>
      </c>
      <c r="G5" s="2">
        <v>135</v>
      </c>
      <c r="H5" s="2">
        <v>0</v>
      </c>
      <c r="I5" s="2">
        <v>135</v>
      </c>
      <c r="J5" s="10"/>
    </row>
    <row r="6" spans="1:10" ht="20.100000000000001" customHeight="1">
      <c r="A6" s="7">
        <v>4</v>
      </c>
      <c r="B6" s="7" t="s">
        <v>283</v>
      </c>
      <c r="C6" s="1" t="s">
        <v>290</v>
      </c>
      <c r="D6" s="1" t="s">
        <v>289</v>
      </c>
      <c r="E6" s="1" t="s">
        <v>286</v>
      </c>
      <c r="F6" s="2">
        <v>20</v>
      </c>
      <c r="G6" s="2">
        <v>175</v>
      </c>
      <c r="H6" s="2">
        <v>56.53</v>
      </c>
      <c r="I6" s="2">
        <v>231.53</v>
      </c>
      <c r="J6" s="10"/>
    </row>
    <row r="7" spans="1:10" ht="20.100000000000001" customHeight="1">
      <c r="A7" s="7">
        <v>5</v>
      </c>
      <c r="B7" s="7" t="s">
        <v>283</v>
      </c>
      <c r="C7" s="1" t="s">
        <v>291</v>
      </c>
      <c r="D7" s="1" t="s">
        <v>289</v>
      </c>
      <c r="E7" s="1" t="s">
        <v>286</v>
      </c>
      <c r="F7" s="2">
        <v>21</v>
      </c>
      <c r="G7" s="2">
        <v>184</v>
      </c>
      <c r="H7" s="2">
        <v>75.08</v>
      </c>
      <c r="I7" s="2">
        <v>259.08</v>
      </c>
      <c r="J7" s="60"/>
    </row>
    <row r="8" spans="1:10" ht="20.100000000000001" customHeight="1">
      <c r="A8" s="7">
        <v>6</v>
      </c>
      <c r="B8" s="7" t="s">
        <v>283</v>
      </c>
      <c r="C8" s="1" t="s">
        <v>292</v>
      </c>
      <c r="D8" s="1" t="s">
        <v>293</v>
      </c>
      <c r="E8" s="1" t="s">
        <v>286</v>
      </c>
      <c r="F8" s="2">
        <v>14</v>
      </c>
      <c r="G8" s="2">
        <v>126</v>
      </c>
      <c r="H8" s="2">
        <v>33.9</v>
      </c>
      <c r="I8" s="2">
        <v>159.9</v>
      </c>
      <c r="J8" s="60"/>
    </row>
    <row r="9" spans="1:10" ht="20.100000000000001" customHeight="1">
      <c r="A9" s="7">
        <v>7</v>
      </c>
      <c r="B9" s="7" t="s">
        <v>283</v>
      </c>
      <c r="C9" s="1" t="s">
        <v>294</v>
      </c>
      <c r="D9" s="1" t="s">
        <v>293</v>
      </c>
      <c r="E9" s="1" t="s">
        <v>286</v>
      </c>
      <c r="F9" s="2">
        <v>14</v>
      </c>
      <c r="G9" s="2">
        <v>126</v>
      </c>
      <c r="H9" s="2">
        <v>0</v>
      </c>
      <c r="I9" s="2">
        <v>126</v>
      </c>
      <c r="J9" s="60"/>
    </row>
    <row r="10" spans="1:10" ht="20.100000000000001" customHeight="1">
      <c r="A10" s="7">
        <v>8</v>
      </c>
      <c r="B10" s="7" t="s">
        <v>283</v>
      </c>
      <c r="C10" s="1" t="s">
        <v>295</v>
      </c>
      <c r="D10" s="1" t="s">
        <v>296</v>
      </c>
      <c r="E10" s="1" t="s">
        <v>286</v>
      </c>
      <c r="F10" s="2">
        <v>12</v>
      </c>
      <c r="G10" s="2">
        <v>108</v>
      </c>
      <c r="H10" s="2">
        <v>24.1</v>
      </c>
      <c r="I10" s="2">
        <v>132.1</v>
      </c>
      <c r="J10" s="60"/>
    </row>
    <row r="11" spans="1:10" ht="20.100000000000001" customHeight="1">
      <c r="A11" s="7">
        <v>9</v>
      </c>
      <c r="B11" s="7" t="s">
        <v>283</v>
      </c>
      <c r="C11" s="1" t="s">
        <v>297</v>
      </c>
      <c r="D11" s="1" t="s">
        <v>298</v>
      </c>
      <c r="E11" s="1" t="s">
        <v>286</v>
      </c>
      <c r="F11" s="2">
        <v>17</v>
      </c>
      <c r="G11" s="2">
        <v>151</v>
      </c>
      <c r="H11" s="2">
        <v>51.5</v>
      </c>
      <c r="I11" s="2">
        <v>202.5</v>
      </c>
      <c r="J11" s="60"/>
    </row>
    <row r="12" spans="1:10" ht="20.100000000000001" customHeight="1">
      <c r="A12" s="7">
        <v>10</v>
      </c>
      <c r="B12" s="7" t="s">
        <v>283</v>
      </c>
      <c r="C12" s="1" t="s">
        <v>299</v>
      </c>
      <c r="D12" s="1" t="s">
        <v>300</v>
      </c>
      <c r="E12" s="1" t="s">
        <v>286</v>
      </c>
      <c r="F12" s="2">
        <v>17</v>
      </c>
      <c r="G12" s="2">
        <v>156</v>
      </c>
      <c r="H12" s="2">
        <v>0</v>
      </c>
      <c r="I12" s="2">
        <v>156</v>
      </c>
      <c r="J12" s="60"/>
    </row>
    <row r="13" spans="1:10" ht="20.100000000000001" customHeight="1">
      <c r="A13" s="7">
        <v>11</v>
      </c>
      <c r="B13" s="7" t="s">
        <v>283</v>
      </c>
      <c r="C13" s="3" t="s">
        <v>301</v>
      </c>
      <c r="D13" s="1" t="s">
        <v>300</v>
      </c>
      <c r="E13" s="1" t="s">
        <v>286</v>
      </c>
      <c r="F13" s="2">
        <v>2</v>
      </c>
      <c r="G13" s="2">
        <v>16</v>
      </c>
      <c r="H13" s="2">
        <v>0</v>
      </c>
      <c r="I13" s="2">
        <v>16</v>
      </c>
      <c r="J13" s="16"/>
    </row>
    <row r="14" spans="1:10" ht="20.100000000000001" customHeight="1">
      <c r="A14" s="7">
        <v>12</v>
      </c>
      <c r="B14" s="7" t="s">
        <v>283</v>
      </c>
      <c r="C14" s="1" t="s">
        <v>0</v>
      </c>
      <c r="D14" s="1" t="s">
        <v>296</v>
      </c>
      <c r="E14" s="1" t="s">
        <v>286</v>
      </c>
      <c r="F14" s="2">
        <v>15</v>
      </c>
      <c r="G14" s="2">
        <v>135</v>
      </c>
      <c r="H14" s="2">
        <v>39</v>
      </c>
      <c r="I14" s="2">
        <v>174</v>
      </c>
      <c r="J14" s="16"/>
    </row>
    <row r="15" spans="1:10" ht="20.100000000000001" customHeight="1">
      <c r="A15" s="7">
        <v>13</v>
      </c>
      <c r="B15" s="7" t="s">
        <v>283</v>
      </c>
      <c r="C15" s="1" t="s">
        <v>302</v>
      </c>
      <c r="D15" s="1" t="s">
        <v>296</v>
      </c>
      <c r="E15" s="1" t="s">
        <v>286</v>
      </c>
      <c r="F15" s="2">
        <v>20</v>
      </c>
      <c r="G15" s="2">
        <v>175</v>
      </c>
      <c r="H15" s="2">
        <v>18.95</v>
      </c>
      <c r="I15" s="2">
        <v>193.95</v>
      </c>
      <c r="J15" s="16"/>
    </row>
    <row r="16" spans="1:10" ht="20.100000000000001" customHeight="1">
      <c r="A16" s="7">
        <v>14</v>
      </c>
      <c r="B16" s="7" t="s">
        <v>283</v>
      </c>
      <c r="C16" s="1" t="s">
        <v>303</v>
      </c>
      <c r="D16" s="1" t="s">
        <v>296</v>
      </c>
      <c r="E16" s="1" t="s">
        <v>286</v>
      </c>
      <c r="F16" s="2">
        <v>17</v>
      </c>
      <c r="G16" s="2">
        <v>148</v>
      </c>
      <c r="H16" s="2">
        <v>4.38</v>
      </c>
      <c r="I16" s="2">
        <v>152.38</v>
      </c>
      <c r="J16" s="16"/>
    </row>
    <row r="17" spans="1:10" ht="20.100000000000001" customHeight="1">
      <c r="A17" s="7">
        <v>15</v>
      </c>
      <c r="B17" s="7" t="s">
        <v>283</v>
      </c>
      <c r="C17" s="1" t="s">
        <v>304</v>
      </c>
      <c r="D17" s="1" t="s">
        <v>296</v>
      </c>
      <c r="E17" s="1" t="s">
        <v>286</v>
      </c>
      <c r="F17" s="2">
        <v>21</v>
      </c>
      <c r="G17" s="2">
        <v>175</v>
      </c>
      <c r="H17" s="2">
        <v>111.67</v>
      </c>
      <c r="I17" s="2">
        <v>286.67</v>
      </c>
      <c r="J17" s="16"/>
    </row>
    <row r="18" spans="1:10" ht="20.100000000000001" customHeight="1">
      <c r="A18" s="7">
        <v>16</v>
      </c>
      <c r="B18" s="7" t="s">
        <v>283</v>
      </c>
      <c r="C18" s="1" t="s">
        <v>1</v>
      </c>
      <c r="D18" s="1" t="s">
        <v>296</v>
      </c>
      <c r="E18" s="1" t="s">
        <v>286</v>
      </c>
      <c r="F18" s="2">
        <v>6</v>
      </c>
      <c r="G18" s="2">
        <v>54</v>
      </c>
      <c r="H18" s="2">
        <v>30.68</v>
      </c>
      <c r="I18" s="2">
        <v>84.68</v>
      </c>
      <c r="J18" s="16"/>
    </row>
    <row r="19" spans="1:10" ht="20.100000000000001" customHeight="1">
      <c r="A19" s="7">
        <v>17</v>
      </c>
      <c r="B19" s="7" t="s">
        <v>283</v>
      </c>
      <c r="C19" s="1" t="s">
        <v>305</v>
      </c>
      <c r="D19" s="1" t="s">
        <v>300</v>
      </c>
      <c r="E19" s="1" t="s">
        <v>286</v>
      </c>
      <c r="F19" s="2">
        <v>20</v>
      </c>
      <c r="G19" s="2">
        <v>165</v>
      </c>
      <c r="H19" s="2">
        <v>50.57</v>
      </c>
      <c r="I19" s="2">
        <v>215.57</v>
      </c>
      <c r="J19" s="16"/>
    </row>
    <row r="20" spans="1:10" ht="20.100000000000001" customHeight="1">
      <c r="A20" s="7">
        <v>18</v>
      </c>
      <c r="B20" s="7" t="s">
        <v>283</v>
      </c>
      <c r="C20" s="3" t="s">
        <v>306</v>
      </c>
      <c r="D20" s="3" t="s">
        <v>289</v>
      </c>
      <c r="E20" s="1" t="s">
        <v>307</v>
      </c>
      <c r="F20" s="2">
        <v>10</v>
      </c>
      <c r="G20" s="2">
        <v>120</v>
      </c>
      <c r="H20" s="2">
        <v>0</v>
      </c>
      <c r="I20" s="2">
        <v>120</v>
      </c>
      <c r="J20" s="16"/>
    </row>
    <row r="21" spans="1:10" ht="20.100000000000001" customHeight="1">
      <c r="A21" s="7">
        <v>19</v>
      </c>
      <c r="B21" s="7" t="s">
        <v>283</v>
      </c>
      <c r="C21" s="1" t="s">
        <v>308</v>
      </c>
      <c r="D21" s="1" t="s">
        <v>300</v>
      </c>
      <c r="E21" s="1" t="s">
        <v>286</v>
      </c>
      <c r="F21" s="2">
        <v>20</v>
      </c>
      <c r="G21" s="2">
        <v>165</v>
      </c>
      <c r="H21" s="2">
        <v>177.37</v>
      </c>
      <c r="I21" s="2">
        <v>342.37</v>
      </c>
      <c r="J21" s="16"/>
    </row>
    <row r="22" spans="1:10" ht="20.100000000000001" customHeight="1">
      <c r="A22" s="7">
        <v>20</v>
      </c>
      <c r="B22" s="7" t="s">
        <v>283</v>
      </c>
      <c r="C22" s="3" t="s">
        <v>309</v>
      </c>
      <c r="D22" s="1" t="s">
        <v>289</v>
      </c>
      <c r="E22" s="1" t="s">
        <v>310</v>
      </c>
      <c r="F22" s="2">
        <v>7</v>
      </c>
      <c r="G22" s="2">
        <v>84</v>
      </c>
      <c r="H22" s="2">
        <v>0</v>
      </c>
      <c r="I22" s="2">
        <v>84</v>
      </c>
      <c r="J22" s="16"/>
    </row>
    <row r="23" spans="1:10" ht="20.100000000000001" customHeight="1">
      <c r="A23" s="7">
        <v>21</v>
      </c>
      <c r="B23" s="7" t="s">
        <v>311</v>
      </c>
      <c r="C23" s="1" t="s">
        <v>2</v>
      </c>
      <c r="D23" s="1" t="s">
        <v>312</v>
      </c>
      <c r="E23" s="1" t="s">
        <v>313</v>
      </c>
      <c r="F23" s="2">
        <v>11</v>
      </c>
      <c r="G23" s="2">
        <v>99</v>
      </c>
      <c r="H23" s="2">
        <v>67.06</v>
      </c>
      <c r="I23" s="2">
        <v>166.06</v>
      </c>
      <c r="J23" s="16"/>
    </row>
    <row r="24" spans="1:10" ht="20.100000000000001" customHeight="1">
      <c r="A24" s="7">
        <v>22</v>
      </c>
      <c r="B24" s="7" t="s">
        <v>311</v>
      </c>
      <c r="C24" s="3" t="s">
        <v>314</v>
      </c>
      <c r="D24" s="1" t="s">
        <v>315</v>
      </c>
      <c r="E24" s="1" t="s">
        <v>313</v>
      </c>
      <c r="F24" s="2">
        <v>20</v>
      </c>
      <c r="G24" s="2">
        <v>175</v>
      </c>
      <c r="H24" s="2">
        <v>55.2</v>
      </c>
      <c r="I24" s="2">
        <v>230.2</v>
      </c>
      <c r="J24" s="16"/>
    </row>
    <row r="25" spans="1:10" ht="20.100000000000001" customHeight="1">
      <c r="A25" s="7">
        <v>23</v>
      </c>
      <c r="B25" s="7" t="s">
        <v>311</v>
      </c>
      <c r="C25" s="1" t="s">
        <v>316</v>
      </c>
      <c r="D25" s="1" t="s">
        <v>317</v>
      </c>
      <c r="E25" s="1" t="s">
        <v>313</v>
      </c>
      <c r="F25" s="2">
        <v>20</v>
      </c>
      <c r="G25" s="2">
        <v>175</v>
      </c>
      <c r="H25" s="2">
        <v>99.2</v>
      </c>
      <c r="I25" s="2">
        <v>274.2</v>
      </c>
      <c r="J25" s="16"/>
    </row>
    <row r="26" spans="1:10" ht="20.100000000000001" customHeight="1">
      <c r="A26" s="7">
        <v>24</v>
      </c>
      <c r="B26" s="7" t="s">
        <v>311</v>
      </c>
      <c r="C26" s="1" t="s">
        <v>3</v>
      </c>
      <c r="D26" s="1" t="s">
        <v>318</v>
      </c>
      <c r="E26" s="1" t="s">
        <v>313</v>
      </c>
      <c r="F26" s="2">
        <v>15</v>
      </c>
      <c r="G26" s="2">
        <v>135</v>
      </c>
      <c r="H26" s="2">
        <v>44.44</v>
      </c>
      <c r="I26" s="2">
        <v>179.44</v>
      </c>
      <c r="J26" s="16"/>
    </row>
    <row r="27" spans="1:10" ht="20.100000000000001" customHeight="1">
      <c r="A27" s="7">
        <v>25</v>
      </c>
      <c r="B27" s="7" t="s">
        <v>311</v>
      </c>
      <c r="C27" s="1" t="s">
        <v>319</v>
      </c>
      <c r="D27" s="1" t="s">
        <v>318</v>
      </c>
      <c r="E27" s="1" t="s">
        <v>313</v>
      </c>
      <c r="F27" s="2">
        <v>15</v>
      </c>
      <c r="G27" s="2">
        <v>135</v>
      </c>
      <c r="H27" s="2">
        <v>10.6</v>
      </c>
      <c r="I27" s="2">
        <v>145.6</v>
      </c>
      <c r="J27" s="16"/>
    </row>
    <row r="28" spans="1:10" ht="20.100000000000001" customHeight="1">
      <c r="A28" s="7">
        <v>26</v>
      </c>
      <c r="B28" s="7" t="s">
        <v>311</v>
      </c>
      <c r="C28" s="1" t="s">
        <v>320</v>
      </c>
      <c r="D28" s="1" t="s">
        <v>321</v>
      </c>
      <c r="E28" s="1" t="s">
        <v>313</v>
      </c>
      <c r="F28" s="2">
        <v>20</v>
      </c>
      <c r="G28" s="2">
        <v>165</v>
      </c>
      <c r="H28" s="2">
        <v>138.56</v>
      </c>
      <c r="I28" s="2">
        <v>303.56</v>
      </c>
      <c r="J28" s="16"/>
    </row>
    <row r="29" spans="1:10" ht="20.100000000000001" customHeight="1">
      <c r="A29" s="7">
        <v>27</v>
      </c>
      <c r="B29" s="7" t="s">
        <v>311</v>
      </c>
      <c r="C29" s="1" t="s">
        <v>322</v>
      </c>
      <c r="D29" s="1" t="s">
        <v>323</v>
      </c>
      <c r="E29" s="1" t="s">
        <v>313</v>
      </c>
      <c r="F29" s="2">
        <v>20</v>
      </c>
      <c r="G29" s="2">
        <v>180</v>
      </c>
      <c r="H29" s="2">
        <v>68.2</v>
      </c>
      <c r="I29" s="2">
        <v>248.2</v>
      </c>
      <c r="J29" s="16"/>
    </row>
    <row r="30" spans="1:10" ht="20.100000000000001" customHeight="1">
      <c r="A30" s="7">
        <v>28</v>
      </c>
      <c r="B30" s="7" t="s">
        <v>311</v>
      </c>
      <c r="C30" s="3" t="s">
        <v>324</v>
      </c>
      <c r="D30" s="1" t="s">
        <v>315</v>
      </c>
      <c r="E30" s="1" t="s">
        <v>313</v>
      </c>
      <c r="F30" s="2">
        <v>15</v>
      </c>
      <c r="G30" s="2">
        <v>135</v>
      </c>
      <c r="H30" s="2">
        <v>39</v>
      </c>
      <c r="I30" s="2">
        <v>174</v>
      </c>
      <c r="J30" s="16"/>
    </row>
    <row r="31" spans="1:10" ht="20.100000000000001" customHeight="1">
      <c r="A31" s="7">
        <v>29</v>
      </c>
      <c r="B31" s="7" t="s">
        <v>311</v>
      </c>
      <c r="C31" s="1" t="s">
        <v>325</v>
      </c>
      <c r="D31" s="1" t="s">
        <v>317</v>
      </c>
      <c r="E31" s="1" t="s">
        <v>310</v>
      </c>
      <c r="F31" s="2">
        <v>7</v>
      </c>
      <c r="G31" s="2">
        <v>76</v>
      </c>
      <c r="H31" s="2">
        <v>0</v>
      </c>
      <c r="I31" s="2">
        <v>76</v>
      </c>
      <c r="J31" s="16"/>
    </row>
    <row r="32" spans="1:10" ht="20.100000000000001" customHeight="1">
      <c r="A32" s="7">
        <v>30</v>
      </c>
      <c r="B32" s="7" t="s">
        <v>311</v>
      </c>
      <c r="C32" s="1" t="s">
        <v>326</v>
      </c>
      <c r="D32" s="1" t="s">
        <v>327</v>
      </c>
      <c r="E32" s="1" t="s">
        <v>313</v>
      </c>
      <c r="F32" s="2">
        <v>17</v>
      </c>
      <c r="G32" s="2">
        <v>153</v>
      </c>
      <c r="H32" s="2">
        <v>44.37</v>
      </c>
      <c r="I32" s="2">
        <v>197.37</v>
      </c>
      <c r="J32" s="16"/>
    </row>
    <row r="33" spans="1:10" ht="20.100000000000001" customHeight="1">
      <c r="A33" s="7">
        <v>31</v>
      </c>
      <c r="B33" s="7" t="s">
        <v>311</v>
      </c>
      <c r="C33" s="1" t="s">
        <v>328</v>
      </c>
      <c r="D33" s="1" t="s">
        <v>317</v>
      </c>
      <c r="E33" s="1" t="s">
        <v>313</v>
      </c>
      <c r="F33" s="2">
        <v>18</v>
      </c>
      <c r="G33" s="2">
        <v>159</v>
      </c>
      <c r="H33" s="2">
        <v>80.260000000000005</v>
      </c>
      <c r="I33" s="2">
        <v>239.26</v>
      </c>
      <c r="J33" s="16"/>
    </row>
    <row r="34" spans="1:10" ht="20.100000000000001" customHeight="1">
      <c r="A34" s="7">
        <v>32</v>
      </c>
      <c r="B34" s="7" t="s">
        <v>311</v>
      </c>
      <c r="C34" s="1" t="s">
        <v>329</v>
      </c>
      <c r="D34" s="1" t="s">
        <v>330</v>
      </c>
      <c r="E34" s="1" t="s">
        <v>313</v>
      </c>
      <c r="F34" s="2">
        <v>4</v>
      </c>
      <c r="G34" s="2">
        <v>36</v>
      </c>
      <c r="H34" s="2">
        <v>0</v>
      </c>
      <c r="I34" s="2">
        <v>36</v>
      </c>
      <c r="J34" s="16"/>
    </row>
    <row r="35" spans="1:10" ht="20.100000000000001" customHeight="1">
      <c r="A35" s="7">
        <v>33</v>
      </c>
      <c r="B35" s="7" t="s">
        <v>311</v>
      </c>
      <c r="C35" s="1" t="s">
        <v>331</v>
      </c>
      <c r="D35" s="1" t="s">
        <v>312</v>
      </c>
      <c r="E35" s="1" t="s">
        <v>313</v>
      </c>
      <c r="F35" s="2">
        <v>8</v>
      </c>
      <c r="G35" s="2">
        <v>72</v>
      </c>
      <c r="H35" s="2">
        <v>21.93</v>
      </c>
      <c r="I35" s="2">
        <v>93.93</v>
      </c>
      <c r="J35" s="16"/>
    </row>
    <row r="36" spans="1:10" ht="20.100000000000001" customHeight="1">
      <c r="A36" s="7">
        <v>34</v>
      </c>
      <c r="B36" s="7" t="s">
        <v>311</v>
      </c>
      <c r="C36" s="1" t="s">
        <v>4</v>
      </c>
      <c r="D36" s="1" t="s">
        <v>323</v>
      </c>
      <c r="E36" s="1" t="s">
        <v>313</v>
      </c>
      <c r="F36" s="2">
        <v>19</v>
      </c>
      <c r="G36" s="2">
        <v>171</v>
      </c>
      <c r="H36" s="2">
        <v>92.59</v>
      </c>
      <c r="I36" s="2">
        <v>263.59000000000003</v>
      </c>
      <c r="J36" s="16"/>
    </row>
    <row r="37" spans="1:10" ht="20.100000000000001" customHeight="1">
      <c r="A37" s="7">
        <v>35</v>
      </c>
      <c r="B37" s="7" t="s">
        <v>311</v>
      </c>
      <c r="C37" s="3" t="s">
        <v>332</v>
      </c>
      <c r="D37" s="3" t="s">
        <v>317</v>
      </c>
      <c r="E37" s="1" t="s">
        <v>313</v>
      </c>
      <c r="F37" s="2">
        <v>19</v>
      </c>
      <c r="G37" s="2">
        <v>167</v>
      </c>
      <c r="H37" s="2">
        <v>79.83</v>
      </c>
      <c r="I37" s="2">
        <v>246.83</v>
      </c>
      <c r="J37" s="16"/>
    </row>
    <row r="38" spans="1:10" ht="20.100000000000001" customHeight="1">
      <c r="A38" s="7">
        <v>36</v>
      </c>
      <c r="B38" s="7" t="s">
        <v>311</v>
      </c>
      <c r="C38" s="1" t="s">
        <v>333</v>
      </c>
      <c r="D38" s="1" t="s">
        <v>318</v>
      </c>
      <c r="E38" s="1" t="s">
        <v>313</v>
      </c>
      <c r="F38" s="2">
        <v>15</v>
      </c>
      <c r="G38" s="2">
        <v>135</v>
      </c>
      <c r="H38" s="2">
        <v>57.3</v>
      </c>
      <c r="I38" s="2">
        <v>192.3</v>
      </c>
      <c r="J38" s="16"/>
    </row>
    <row r="39" spans="1:10" ht="20.100000000000001" customHeight="1">
      <c r="A39" s="7">
        <v>37</v>
      </c>
      <c r="B39" s="7" t="s">
        <v>311</v>
      </c>
      <c r="C39" s="1" t="s">
        <v>334</v>
      </c>
      <c r="D39" s="1" t="s">
        <v>327</v>
      </c>
      <c r="E39" s="1" t="s">
        <v>313</v>
      </c>
      <c r="F39" s="2">
        <v>20</v>
      </c>
      <c r="G39" s="2">
        <v>178</v>
      </c>
      <c r="H39" s="2">
        <v>64.680000000000007</v>
      </c>
      <c r="I39" s="2">
        <v>242.68</v>
      </c>
      <c r="J39" s="16"/>
    </row>
    <row r="40" spans="1:10" ht="20.100000000000001" customHeight="1">
      <c r="A40" s="7">
        <v>38</v>
      </c>
      <c r="B40" s="7" t="s">
        <v>311</v>
      </c>
      <c r="C40" s="1" t="s">
        <v>335</v>
      </c>
      <c r="D40" s="1" t="s">
        <v>330</v>
      </c>
      <c r="E40" s="1" t="s">
        <v>313</v>
      </c>
      <c r="F40" s="2">
        <v>5</v>
      </c>
      <c r="G40" s="2">
        <v>45</v>
      </c>
      <c r="H40" s="2">
        <v>9</v>
      </c>
      <c r="I40" s="2">
        <v>54</v>
      </c>
      <c r="J40" s="16"/>
    </row>
    <row r="41" spans="1:10" ht="20.100000000000001" customHeight="1">
      <c r="A41" s="7">
        <v>39</v>
      </c>
      <c r="B41" s="7" t="s">
        <v>311</v>
      </c>
      <c r="C41" s="1" t="s">
        <v>336</v>
      </c>
      <c r="D41" s="1" t="s">
        <v>317</v>
      </c>
      <c r="E41" s="1" t="s">
        <v>313</v>
      </c>
      <c r="F41" s="2">
        <v>18</v>
      </c>
      <c r="G41" s="2">
        <v>159</v>
      </c>
      <c r="H41" s="2">
        <v>0</v>
      </c>
      <c r="I41" s="2">
        <v>159</v>
      </c>
      <c r="J41" s="16"/>
    </row>
    <row r="42" spans="1:10" ht="19.5" customHeight="1">
      <c r="A42" s="7">
        <v>40</v>
      </c>
      <c r="B42" s="7" t="s">
        <v>311</v>
      </c>
      <c r="C42" s="1" t="s">
        <v>337</v>
      </c>
      <c r="D42" s="1" t="s">
        <v>315</v>
      </c>
      <c r="E42" s="1" t="s">
        <v>313</v>
      </c>
      <c r="F42" s="2">
        <v>20</v>
      </c>
      <c r="G42" s="2">
        <v>180</v>
      </c>
      <c r="H42" s="2">
        <v>54.56</v>
      </c>
      <c r="I42" s="2">
        <v>234.56</v>
      </c>
      <c r="J42" s="16"/>
    </row>
    <row r="43" spans="1:10" ht="20.100000000000001" customHeight="1">
      <c r="A43" s="7">
        <v>41</v>
      </c>
      <c r="B43" s="7" t="s">
        <v>311</v>
      </c>
      <c r="C43" s="3" t="s">
        <v>338</v>
      </c>
      <c r="D43" s="1" t="s">
        <v>317</v>
      </c>
      <c r="E43" s="1" t="s">
        <v>313</v>
      </c>
      <c r="F43" s="2">
        <v>18</v>
      </c>
      <c r="G43" s="2">
        <v>159</v>
      </c>
      <c r="H43" s="2">
        <v>46.36</v>
      </c>
      <c r="I43" s="2">
        <v>205.36</v>
      </c>
      <c r="J43" s="16"/>
    </row>
    <row r="44" spans="1:10" ht="20.100000000000001" customHeight="1">
      <c r="A44" s="7">
        <v>42</v>
      </c>
      <c r="B44" s="7" t="s">
        <v>311</v>
      </c>
      <c r="C44" s="1" t="s">
        <v>339</v>
      </c>
      <c r="D44" s="1" t="s">
        <v>321</v>
      </c>
      <c r="E44" s="1" t="s">
        <v>313</v>
      </c>
      <c r="F44" s="2">
        <v>20</v>
      </c>
      <c r="G44" s="2">
        <v>163</v>
      </c>
      <c r="H44" s="2">
        <v>90.08</v>
      </c>
      <c r="I44" s="2">
        <v>253.08</v>
      </c>
      <c r="J44" s="16"/>
    </row>
    <row r="45" spans="1:10" ht="20.100000000000001" customHeight="1">
      <c r="A45" s="7">
        <v>43</v>
      </c>
      <c r="B45" s="7" t="s">
        <v>311</v>
      </c>
      <c r="C45" s="1" t="s">
        <v>340</v>
      </c>
      <c r="D45" s="1" t="s">
        <v>330</v>
      </c>
      <c r="E45" s="1" t="s">
        <v>313</v>
      </c>
      <c r="F45" s="2">
        <v>12</v>
      </c>
      <c r="G45" s="2">
        <v>108</v>
      </c>
      <c r="H45" s="2">
        <v>33</v>
      </c>
      <c r="I45" s="2">
        <v>141</v>
      </c>
      <c r="J45" s="16"/>
    </row>
    <row r="46" spans="1:10" ht="20.100000000000001" customHeight="1">
      <c r="A46" s="7">
        <v>44</v>
      </c>
      <c r="B46" s="7" t="s">
        <v>311</v>
      </c>
      <c r="C46" s="1" t="s">
        <v>341</v>
      </c>
      <c r="D46" s="1" t="s">
        <v>318</v>
      </c>
      <c r="E46" s="1" t="s">
        <v>313</v>
      </c>
      <c r="F46" s="2">
        <v>15</v>
      </c>
      <c r="G46" s="2">
        <v>135</v>
      </c>
      <c r="H46" s="2">
        <v>55.2</v>
      </c>
      <c r="I46" s="2">
        <v>190.2</v>
      </c>
      <c r="J46" s="16"/>
    </row>
    <row r="47" spans="1:10" ht="20.100000000000001" customHeight="1">
      <c r="A47" s="7">
        <v>45</v>
      </c>
      <c r="B47" s="7" t="s">
        <v>311</v>
      </c>
      <c r="C47" s="3" t="s">
        <v>5</v>
      </c>
      <c r="D47" s="1" t="s">
        <v>317</v>
      </c>
      <c r="E47" s="1" t="s">
        <v>313</v>
      </c>
      <c r="F47" s="2">
        <v>6</v>
      </c>
      <c r="G47" s="2">
        <v>54</v>
      </c>
      <c r="H47" s="2">
        <v>0</v>
      </c>
      <c r="I47" s="2">
        <v>54</v>
      </c>
      <c r="J47" s="16"/>
    </row>
    <row r="48" spans="1:10" ht="20.100000000000001" customHeight="1">
      <c r="A48" s="7">
        <v>46</v>
      </c>
      <c r="B48" s="7" t="s">
        <v>311</v>
      </c>
      <c r="C48" s="1" t="s">
        <v>6</v>
      </c>
      <c r="D48" s="1" t="s">
        <v>330</v>
      </c>
      <c r="E48" s="1" t="s">
        <v>313</v>
      </c>
      <c r="F48" s="2">
        <v>8</v>
      </c>
      <c r="G48" s="2">
        <v>72</v>
      </c>
      <c r="H48" s="2">
        <v>21</v>
      </c>
      <c r="I48" s="2">
        <v>93</v>
      </c>
      <c r="J48" s="16"/>
    </row>
    <row r="49" spans="1:10" ht="20.100000000000001" customHeight="1">
      <c r="A49" s="7">
        <v>47</v>
      </c>
      <c r="B49" s="7" t="s">
        <v>311</v>
      </c>
      <c r="C49" s="1" t="s">
        <v>191</v>
      </c>
      <c r="D49" s="1" t="s">
        <v>327</v>
      </c>
      <c r="E49" s="1" t="s">
        <v>313</v>
      </c>
      <c r="F49" s="2">
        <v>15</v>
      </c>
      <c r="G49" s="2">
        <v>135</v>
      </c>
      <c r="H49" s="2">
        <v>28</v>
      </c>
      <c r="I49" s="2">
        <v>163</v>
      </c>
      <c r="J49" s="16"/>
    </row>
    <row r="50" spans="1:10" ht="20.100000000000001" customHeight="1">
      <c r="A50" s="7">
        <v>48</v>
      </c>
      <c r="B50" s="7" t="s">
        <v>311</v>
      </c>
      <c r="C50" s="4" t="s">
        <v>7</v>
      </c>
      <c r="D50" s="1" t="s">
        <v>312</v>
      </c>
      <c r="E50" s="1" t="s">
        <v>313</v>
      </c>
      <c r="F50" s="2">
        <v>11</v>
      </c>
      <c r="G50" s="2">
        <v>99</v>
      </c>
      <c r="H50" s="2">
        <v>43.83</v>
      </c>
      <c r="I50" s="2">
        <v>142.82999999999998</v>
      </c>
      <c r="J50" s="16"/>
    </row>
    <row r="51" spans="1:10" ht="20.100000000000001" customHeight="1">
      <c r="A51" s="7">
        <v>49</v>
      </c>
      <c r="B51" s="7" t="s">
        <v>311</v>
      </c>
      <c r="C51" s="4" t="s">
        <v>8</v>
      </c>
      <c r="D51" s="1" t="s">
        <v>312</v>
      </c>
      <c r="E51" s="1" t="s">
        <v>313</v>
      </c>
      <c r="F51" s="2">
        <v>9</v>
      </c>
      <c r="G51" s="2">
        <v>81</v>
      </c>
      <c r="H51" s="2">
        <v>30.68</v>
      </c>
      <c r="I51" s="2">
        <v>111.68</v>
      </c>
      <c r="J51" s="16"/>
    </row>
    <row r="52" spans="1:10" ht="20.100000000000001" customHeight="1">
      <c r="A52" s="7">
        <v>50</v>
      </c>
      <c r="B52" s="7" t="s">
        <v>311</v>
      </c>
      <c r="C52" s="1" t="s">
        <v>342</v>
      </c>
      <c r="D52" s="1" t="s">
        <v>327</v>
      </c>
      <c r="E52" s="1" t="s">
        <v>313</v>
      </c>
      <c r="F52" s="2">
        <v>19</v>
      </c>
      <c r="G52" s="2">
        <v>171</v>
      </c>
      <c r="H52" s="2">
        <v>89.7</v>
      </c>
      <c r="I52" s="2">
        <v>260.7</v>
      </c>
      <c r="J52" s="16"/>
    </row>
    <row r="53" spans="1:10" ht="20.100000000000001" customHeight="1">
      <c r="A53" s="7">
        <v>51</v>
      </c>
      <c r="B53" s="7" t="s">
        <v>311</v>
      </c>
      <c r="C53" s="1" t="s">
        <v>9</v>
      </c>
      <c r="D53" s="1" t="s">
        <v>327</v>
      </c>
      <c r="E53" s="1" t="s">
        <v>313</v>
      </c>
      <c r="F53" s="2">
        <v>5</v>
      </c>
      <c r="G53" s="2">
        <v>45</v>
      </c>
      <c r="H53" s="2">
        <v>15</v>
      </c>
      <c r="I53" s="2">
        <v>60</v>
      </c>
      <c r="J53" s="16"/>
    </row>
    <row r="54" spans="1:10" ht="20.100000000000001" customHeight="1">
      <c r="A54" s="7">
        <v>52</v>
      </c>
      <c r="B54" s="7" t="s">
        <v>311</v>
      </c>
      <c r="C54" s="1" t="s">
        <v>343</v>
      </c>
      <c r="D54" s="1" t="s">
        <v>317</v>
      </c>
      <c r="E54" s="1" t="s">
        <v>313</v>
      </c>
      <c r="F54" s="2">
        <v>20</v>
      </c>
      <c r="G54" s="2">
        <v>175</v>
      </c>
      <c r="H54" s="2">
        <v>73.150000000000006</v>
      </c>
      <c r="I54" s="2">
        <v>248.15</v>
      </c>
      <c r="J54" s="16"/>
    </row>
    <row r="55" spans="1:10" ht="19.5" customHeight="1">
      <c r="A55" s="7">
        <v>53</v>
      </c>
      <c r="B55" s="7" t="s">
        <v>311</v>
      </c>
      <c r="C55" s="1" t="s">
        <v>344</v>
      </c>
      <c r="D55" s="1" t="s">
        <v>315</v>
      </c>
      <c r="E55" s="1" t="s">
        <v>313</v>
      </c>
      <c r="F55" s="2">
        <v>3</v>
      </c>
      <c r="G55" s="2">
        <v>27</v>
      </c>
      <c r="H55" s="2">
        <v>38</v>
      </c>
      <c r="I55" s="2">
        <v>65</v>
      </c>
      <c r="J55" s="16"/>
    </row>
    <row r="56" spans="1:10" ht="20.100000000000001" customHeight="1">
      <c r="A56" s="7">
        <v>54</v>
      </c>
      <c r="B56" s="7" t="s">
        <v>311</v>
      </c>
      <c r="C56" s="1" t="s">
        <v>345</v>
      </c>
      <c r="D56" s="1" t="s">
        <v>318</v>
      </c>
      <c r="E56" s="1" t="s">
        <v>313</v>
      </c>
      <c r="F56" s="2">
        <v>7</v>
      </c>
      <c r="G56" s="2">
        <v>63</v>
      </c>
      <c r="H56" s="2">
        <v>58.4</v>
      </c>
      <c r="I56" s="2">
        <v>121.4</v>
      </c>
      <c r="J56" s="16"/>
    </row>
    <row r="57" spans="1:10" ht="20.100000000000001" customHeight="1">
      <c r="A57" s="7">
        <v>55</v>
      </c>
      <c r="B57" s="7" t="s">
        <v>311</v>
      </c>
      <c r="C57" s="1" t="s">
        <v>346</v>
      </c>
      <c r="D57" s="1" t="s">
        <v>321</v>
      </c>
      <c r="E57" s="1" t="s">
        <v>313</v>
      </c>
      <c r="F57" s="2">
        <v>5</v>
      </c>
      <c r="G57" s="2">
        <v>40</v>
      </c>
      <c r="H57" s="2">
        <v>40.5</v>
      </c>
      <c r="I57" s="2">
        <v>80.5</v>
      </c>
      <c r="J57" s="16"/>
    </row>
    <row r="58" spans="1:10" ht="20.100000000000001" customHeight="1">
      <c r="A58" s="7">
        <v>56</v>
      </c>
      <c r="B58" s="7" t="s">
        <v>311</v>
      </c>
      <c r="C58" s="1" t="s">
        <v>347</v>
      </c>
      <c r="D58" s="1" t="s">
        <v>321</v>
      </c>
      <c r="E58" s="1" t="s">
        <v>310</v>
      </c>
      <c r="F58" s="2">
        <v>9</v>
      </c>
      <c r="G58" s="2">
        <v>72</v>
      </c>
      <c r="H58" s="2">
        <v>0</v>
      </c>
      <c r="I58" s="2">
        <v>72</v>
      </c>
      <c r="J58" s="16"/>
    </row>
    <row r="59" spans="1:10" ht="20.100000000000001" customHeight="1">
      <c r="A59" s="7">
        <v>57</v>
      </c>
      <c r="B59" s="7" t="s">
        <v>311</v>
      </c>
      <c r="C59" s="1" t="s">
        <v>348</v>
      </c>
      <c r="D59" s="1" t="s">
        <v>321</v>
      </c>
      <c r="E59" s="1" t="s">
        <v>310</v>
      </c>
      <c r="F59" s="2">
        <v>6</v>
      </c>
      <c r="G59" s="2">
        <v>48</v>
      </c>
      <c r="H59" s="2">
        <v>0</v>
      </c>
      <c r="I59" s="2">
        <v>48</v>
      </c>
      <c r="J59" s="16"/>
    </row>
    <row r="60" spans="1:10" ht="20.100000000000001" customHeight="1">
      <c r="A60" s="7">
        <v>58</v>
      </c>
      <c r="B60" s="7" t="s">
        <v>311</v>
      </c>
      <c r="C60" s="1" t="s">
        <v>349</v>
      </c>
      <c r="D60" s="1" t="s">
        <v>330</v>
      </c>
      <c r="E60" s="1" t="s">
        <v>313</v>
      </c>
      <c r="F60" s="2">
        <v>0</v>
      </c>
      <c r="G60" s="2">
        <v>0</v>
      </c>
      <c r="H60" s="2">
        <v>6</v>
      </c>
      <c r="I60" s="2">
        <v>6</v>
      </c>
      <c r="J60" s="16"/>
    </row>
    <row r="61" spans="1:10" ht="20.100000000000001" customHeight="1">
      <c r="A61" s="7">
        <v>59</v>
      </c>
      <c r="B61" s="7" t="s">
        <v>311</v>
      </c>
      <c r="C61" s="1" t="s">
        <v>350</v>
      </c>
      <c r="D61" s="1" t="s">
        <v>330</v>
      </c>
      <c r="E61" s="1" t="s">
        <v>313</v>
      </c>
      <c r="F61" s="2">
        <v>0</v>
      </c>
      <c r="G61" s="2">
        <v>0</v>
      </c>
      <c r="H61" s="2">
        <v>6</v>
      </c>
      <c r="I61" s="2">
        <v>6</v>
      </c>
      <c r="J61" s="16"/>
    </row>
    <row r="62" spans="1:10" ht="20.100000000000001" customHeight="1">
      <c r="A62" s="7">
        <v>60</v>
      </c>
      <c r="B62" s="7" t="s">
        <v>311</v>
      </c>
      <c r="C62" s="1" t="s">
        <v>351</v>
      </c>
      <c r="D62" s="1" t="s">
        <v>327</v>
      </c>
      <c r="E62" s="1" t="s">
        <v>313</v>
      </c>
      <c r="F62" s="2">
        <v>0</v>
      </c>
      <c r="G62" s="2">
        <v>0</v>
      </c>
      <c r="H62" s="2">
        <v>20</v>
      </c>
      <c r="I62" s="2">
        <v>20</v>
      </c>
      <c r="J62" s="16"/>
    </row>
    <row r="63" spans="1:10" ht="20.100000000000001" customHeight="1">
      <c r="A63" s="7">
        <v>61</v>
      </c>
      <c r="B63" s="7" t="s">
        <v>311</v>
      </c>
      <c r="C63" s="1" t="s">
        <v>352</v>
      </c>
      <c r="D63" s="1" t="s">
        <v>318</v>
      </c>
      <c r="E63" s="1" t="s">
        <v>353</v>
      </c>
      <c r="F63" s="2">
        <v>0</v>
      </c>
      <c r="G63" s="2">
        <v>0</v>
      </c>
      <c r="H63" s="2">
        <v>15.9</v>
      </c>
      <c r="I63" s="2">
        <v>15.9</v>
      </c>
      <c r="J63" s="16"/>
    </row>
    <row r="64" spans="1:10" ht="20.100000000000001" customHeight="1">
      <c r="A64" s="7">
        <v>62</v>
      </c>
      <c r="B64" s="7" t="s">
        <v>311</v>
      </c>
      <c r="C64" s="1" t="s">
        <v>354</v>
      </c>
      <c r="D64" s="1" t="s">
        <v>317</v>
      </c>
      <c r="E64" s="1" t="s">
        <v>310</v>
      </c>
      <c r="F64" s="2">
        <v>5</v>
      </c>
      <c r="G64" s="2">
        <v>60</v>
      </c>
      <c r="H64" s="2">
        <v>0</v>
      </c>
      <c r="I64" s="2">
        <v>60</v>
      </c>
      <c r="J64" s="16"/>
    </row>
    <row r="65" spans="1:10" ht="20.100000000000001" customHeight="1">
      <c r="A65" s="12"/>
      <c r="B65" s="12"/>
      <c r="C65" s="12"/>
      <c r="D65" s="12"/>
      <c r="E65" s="13" t="s">
        <v>355</v>
      </c>
      <c r="F65" s="14">
        <f>SUM(F3:F64)</f>
        <v>796</v>
      </c>
      <c r="G65" s="15">
        <f>SUM(G3:G64)</f>
        <v>7093</v>
      </c>
      <c r="H65" s="15">
        <f>SUM(H3:H64)</f>
        <v>2459.0099999999998</v>
      </c>
      <c r="I65" s="14">
        <f>SUM(I3:I64)</f>
        <v>9552.01</v>
      </c>
      <c r="J65" s="16"/>
    </row>
    <row r="66" spans="1:10" s="17" customFormat="1" ht="14.25">
      <c r="A66" s="17" t="s">
        <v>34</v>
      </c>
      <c r="B66" s="17" t="s">
        <v>35</v>
      </c>
      <c r="F66" s="18"/>
      <c r="G66" s="19"/>
      <c r="H66" s="19"/>
      <c r="I66" s="19"/>
    </row>
  </sheetData>
  <mergeCells count="1">
    <mergeCell ref="A1:J1"/>
  </mergeCells>
  <phoneticPr fontId="1" type="noConversion"/>
  <dataValidations count="3">
    <dataValidation type="list" allowBlank="1" showInputMessage="1" showErrorMessage="1" sqref="C51 IY51 SU51 ACQ51 AMM51 AWI51 BGE51 BQA51 BZW51 CJS51 CTO51 DDK51 DNG51 DXC51 EGY51 EQU51 FAQ51 FKM51 FUI51 GEE51 GOA51 GXW51 HHS51 HRO51 IBK51 ILG51 IVC51 JEY51 JOU51 JYQ51 KIM51 KSI51 LCE51 LMA51 LVW51 MFS51 MPO51 MZK51 NJG51 NTC51 OCY51 OMU51 OWQ51 PGM51 PQI51 QAE51 QKA51 QTW51 RDS51 RNO51 RXK51 SHG51 SRC51 TAY51 TKU51 TUQ51 UEM51 UOI51 UYE51 VIA51 VRW51 WBS51 WLO51 WVK51 C65587 IY65587 SU65587 ACQ65587 AMM65587 AWI65587 BGE65587 BQA65587 BZW65587 CJS65587 CTO65587 DDK65587 DNG65587 DXC65587 EGY65587 EQU65587 FAQ65587 FKM65587 FUI65587 GEE65587 GOA65587 GXW65587 HHS65587 HRO65587 IBK65587 ILG65587 IVC65587 JEY65587 JOU65587 JYQ65587 KIM65587 KSI65587 LCE65587 LMA65587 LVW65587 MFS65587 MPO65587 MZK65587 NJG65587 NTC65587 OCY65587 OMU65587 OWQ65587 PGM65587 PQI65587 QAE65587 QKA65587 QTW65587 RDS65587 RNO65587 RXK65587 SHG65587 SRC65587 TAY65587 TKU65587 TUQ65587 UEM65587 UOI65587 UYE65587 VIA65587 VRW65587 WBS65587 WLO65587 WVK65587 C131123 IY131123 SU131123 ACQ131123 AMM131123 AWI131123 BGE131123 BQA131123 BZW131123 CJS131123 CTO131123 DDK131123 DNG131123 DXC131123 EGY131123 EQU131123 FAQ131123 FKM131123 FUI131123 GEE131123 GOA131123 GXW131123 HHS131123 HRO131123 IBK131123 ILG131123 IVC131123 JEY131123 JOU131123 JYQ131123 KIM131123 KSI131123 LCE131123 LMA131123 LVW131123 MFS131123 MPO131123 MZK131123 NJG131123 NTC131123 OCY131123 OMU131123 OWQ131123 PGM131123 PQI131123 QAE131123 QKA131123 QTW131123 RDS131123 RNO131123 RXK131123 SHG131123 SRC131123 TAY131123 TKU131123 TUQ131123 UEM131123 UOI131123 UYE131123 VIA131123 VRW131123 WBS131123 WLO131123 WVK131123 C196659 IY196659 SU196659 ACQ196659 AMM196659 AWI196659 BGE196659 BQA196659 BZW196659 CJS196659 CTO196659 DDK196659 DNG196659 DXC196659 EGY196659 EQU196659 FAQ196659 FKM196659 FUI196659 GEE196659 GOA196659 GXW196659 HHS196659 HRO196659 IBK196659 ILG196659 IVC196659 JEY196659 JOU196659 JYQ196659 KIM196659 KSI196659 LCE196659 LMA196659 LVW196659 MFS196659 MPO196659 MZK196659 NJG196659 NTC196659 OCY196659 OMU196659 OWQ196659 PGM196659 PQI196659 QAE196659 QKA196659 QTW196659 RDS196659 RNO196659 RXK196659 SHG196659 SRC196659 TAY196659 TKU196659 TUQ196659 UEM196659 UOI196659 UYE196659 VIA196659 VRW196659 WBS196659 WLO196659 WVK196659 C262195 IY262195 SU262195 ACQ262195 AMM262195 AWI262195 BGE262195 BQA262195 BZW262195 CJS262195 CTO262195 DDK262195 DNG262195 DXC262195 EGY262195 EQU262195 FAQ262195 FKM262195 FUI262195 GEE262195 GOA262195 GXW262195 HHS262195 HRO262195 IBK262195 ILG262195 IVC262195 JEY262195 JOU262195 JYQ262195 KIM262195 KSI262195 LCE262195 LMA262195 LVW262195 MFS262195 MPO262195 MZK262195 NJG262195 NTC262195 OCY262195 OMU262195 OWQ262195 PGM262195 PQI262195 QAE262195 QKA262195 QTW262195 RDS262195 RNO262195 RXK262195 SHG262195 SRC262195 TAY262195 TKU262195 TUQ262195 UEM262195 UOI262195 UYE262195 VIA262195 VRW262195 WBS262195 WLO262195 WVK262195 C327731 IY327731 SU327731 ACQ327731 AMM327731 AWI327731 BGE327731 BQA327731 BZW327731 CJS327731 CTO327731 DDK327731 DNG327731 DXC327731 EGY327731 EQU327731 FAQ327731 FKM327731 FUI327731 GEE327731 GOA327731 GXW327731 HHS327731 HRO327731 IBK327731 ILG327731 IVC327731 JEY327731 JOU327731 JYQ327731 KIM327731 KSI327731 LCE327731 LMA327731 LVW327731 MFS327731 MPO327731 MZK327731 NJG327731 NTC327731 OCY327731 OMU327731 OWQ327731 PGM327731 PQI327731 QAE327731 QKA327731 QTW327731 RDS327731 RNO327731 RXK327731 SHG327731 SRC327731 TAY327731 TKU327731 TUQ327731 UEM327731 UOI327731 UYE327731 VIA327731 VRW327731 WBS327731 WLO327731 WVK327731 C393267 IY393267 SU393267 ACQ393267 AMM393267 AWI393267 BGE393267 BQA393267 BZW393267 CJS393267 CTO393267 DDK393267 DNG393267 DXC393267 EGY393267 EQU393267 FAQ393267 FKM393267 FUI393267 GEE393267 GOA393267 GXW393267 HHS393267 HRO393267 IBK393267 ILG393267 IVC393267 JEY393267 JOU393267 JYQ393267 KIM393267 KSI393267 LCE393267 LMA393267 LVW393267 MFS393267 MPO393267 MZK393267 NJG393267 NTC393267 OCY393267 OMU393267 OWQ393267 PGM393267 PQI393267 QAE393267 QKA393267 QTW393267 RDS393267 RNO393267 RXK393267 SHG393267 SRC393267 TAY393267 TKU393267 TUQ393267 UEM393267 UOI393267 UYE393267 VIA393267 VRW393267 WBS393267 WLO393267 WVK393267 C458803 IY458803 SU458803 ACQ458803 AMM458803 AWI458803 BGE458803 BQA458803 BZW458803 CJS458803 CTO458803 DDK458803 DNG458803 DXC458803 EGY458803 EQU458803 FAQ458803 FKM458803 FUI458803 GEE458803 GOA458803 GXW458803 HHS458803 HRO458803 IBK458803 ILG458803 IVC458803 JEY458803 JOU458803 JYQ458803 KIM458803 KSI458803 LCE458803 LMA458803 LVW458803 MFS458803 MPO458803 MZK458803 NJG458803 NTC458803 OCY458803 OMU458803 OWQ458803 PGM458803 PQI458803 QAE458803 QKA458803 QTW458803 RDS458803 RNO458803 RXK458803 SHG458803 SRC458803 TAY458803 TKU458803 TUQ458803 UEM458803 UOI458803 UYE458803 VIA458803 VRW458803 WBS458803 WLO458803 WVK458803 C524339 IY524339 SU524339 ACQ524339 AMM524339 AWI524339 BGE524339 BQA524339 BZW524339 CJS524339 CTO524339 DDK524339 DNG524339 DXC524339 EGY524339 EQU524339 FAQ524339 FKM524339 FUI524339 GEE524339 GOA524339 GXW524339 HHS524339 HRO524339 IBK524339 ILG524339 IVC524339 JEY524339 JOU524339 JYQ524339 KIM524339 KSI524339 LCE524339 LMA524339 LVW524339 MFS524339 MPO524339 MZK524339 NJG524339 NTC524339 OCY524339 OMU524339 OWQ524339 PGM524339 PQI524339 QAE524339 QKA524339 QTW524339 RDS524339 RNO524339 RXK524339 SHG524339 SRC524339 TAY524339 TKU524339 TUQ524339 UEM524339 UOI524339 UYE524339 VIA524339 VRW524339 WBS524339 WLO524339 WVK524339 C589875 IY589875 SU589875 ACQ589875 AMM589875 AWI589875 BGE589875 BQA589875 BZW589875 CJS589875 CTO589875 DDK589875 DNG589875 DXC589875 EGY589875 EQU589875 FAQ589875 FKM589875 FUI589875 GEE589875 GOA589875 GXW589875 HHS589875 HRO589875 IBK589875 ILG589875 IVC589875 JEY589875 JOU589875 JYQ589875 KIM589875 KSI589875 LCE589875 LMA589875 LVW589875 MFS589875 MPO589875 MZK589875 NJG589875 NTC589875 OCY589875 OMU589875 OWQ589875 PGM589875 PQI589875 QAE589875 QKA589875 QTW589875 RDS589875 RNO589875 RXK589875 SHG589875 SRC589875 TAY589875 TKU589875 TUQ589875 UEM589875 UOI589875 UYE589875 VIA589875 VRW589875 WBS589875 WLO589875 WVK589875 C655411 IY655411 SU655411 ACQ655411 AMM655411 AWI655411 BGE655411 BQA655411 BZW655411 CJS655411 CTO655411 DDK655411 DNG655411 DXC655411 EGY655411 EQU655411 FAQ655411 FKM655411 FUI655411 GEE655411 GOA655411 GXW655411 HHS655411 HRO655411 IBK655411 ILG655411 IVC655411 JEY655411 JOU655411 JYQ655411 KIM655411 KSI655411 LCE655411 LMA655411 LVW655411 MFS655411 MPO655411 MZK655411 NJG655411 NTC655411 OCY655411 OMU655411 OWQ655411 PGM655411 PQI655411 QAE655411 QKA655411 QTW655411 RDS655411 RNO655411 RXK655411 SHG655411 SRC655411 TAY655411 TKU655411 TUQ655411 UEM655411 UOI655411 UYE655411 VIA655411 VRW655411 WBS655411 WLO655411 WVK655411 C720947 IY720947 SU720947 ACQ720947 AMM720947 AWI720947 BGE720947 BQA720947 BZW720947 CJS720947 CTO720947 DDK720947 DNG720947 DXC720947 EGY720947 EQU720947 FAQ720947 FKM720947 FUI720947 GEE720947 GOA720947 GXW720947 HHS720947 HRO720947 IBK720947 ILG720947 IVC720947 JEY720947 JOU720947 JYQ720947 KIM720947 KSI720947 LCE720947 LMA720947 LVW720947 MFS720947 MPO720947 MZK720947 NJG720947 NTC720947 OCY720947 OMU720947 OWQ720947 PGM720947 PQI720947 QAE720947 QKA720947 QTW720947 RDS720947 RNO720947 RXK720947 SHG720947 SRC720947 TAY720947 TKU720947 TUQ720947 UEM720947 UOI720947 UYE720947 VIA720947 VRW720947 WBS720947 WLO720947 WVK720947 C786483 IY786483 SU786483 ACQ786483 AMM786483 AWI786483 BGE786483 BQA786483 BZW786483 CJS786483 CTO786483 DDK786483 DNG786483 DXC786483 EGY786483 EQU786483 FAQ786483 FKM786483 FUI786483 GEE786483 GOA786483 GXW786483 HHS786483 HRO786483 IBK786483 ILG786483 IVC786483 JEY786483 JOU786483 JYQ786483 KIM786483 KSI786483 LCE786483 LMA786483 LVW786483 MFS786483 MPO786483 MZK786483 NJG786483 NTC786483 OCY786483 OMU786483 OWQ786483 PGM786483 PQI786483 QAE786483 QKA786483 QTW786483 RDS786483 RNO786483 RXK786483 SHG786483 SRC786483 TAY786483 TKU786483 TUQ786483 UEM786483 UOI786483 UYE786483 VIA786483 VRW786483 WBS786483 WLO786483 WVK786483 C852019 IY852019 SU852019 ACQ852019 AMM852019 AWI852019 BGE852019 BQA852019 BZW852019 CJS852019 CTO852019 DDK852019 DNG852019 DXC852019 EGY852019 EQU852019 FAQ852019 FKM852019 FUI852019 GEE852019 GOA852019 GXW852019 HHS852019 HRO852019 IBK852019 ILG852019 IVC852019 JEY852019 JOU852019 JYQ852019 KIM852019 KSI852019 LCE852019 LMA852019 LVW852019 MFS852019 MPO852019 MZK852019 NJG852019 NTC852019 OCY852019 OMU852019 OWQ852019 PGM852019 PQI852019 QAE852019 QKA852019 QTW852019 RDS852019 RNO852019 RXK852019 SHG852019 SRC852019 TAY852019 TKU852019 TUQ852019 UEM852019 UOI852019 UYE852019 VIA852019 VRW852019 WBS852019 WLO852019 WVK852019 C917555 IY917555 SU917555 ACQ917555 AMM917555 AWI917555 BGE917555 BQA917555 BZW917555 CJS917555 CTO917555 DDK917555 DNG917555 DXC917555 EGY917555 EQU917555 FAQ917555 FKM917555 FUI917555 GEE917555 GOA917555 GXW917555 HHS917555 HRO917555 IBK917555 ILG917555 IVC917555 JEY917555 JOU917555 JYQ917555 KIM917555 KSI917555 LCE917555 LMA917555 LVW917555 MFS917555 MPO917555 MZK917555 NJG917555 NTC917555 OCY917555 OMU917555 OWQ917555 PGM917555 PQI917555 QAE917555 QKA917555 QTW917555 RDS917555 RNO917555 RXK917555 SHG917555 SRC917555 TAY917555 TKU917555 TUQ917555 UEM917555 UOI917555 UYE917555 VIA917555 VRW917555 WBS917555 WLO917555 WVK917555 C983091 IY983091 SU983091 ACQ983091 AMM983091 AWI983091 BGE983091 BQA983091 BZW983091 CJS983091 CTO983091 DDK983091 DNG983091 DXC983091 EGY983091 EQU983091 FAQ983091 FKM983091 FUI983091 GEE983091 GOA983091 GXW983091 HHS983091 HRO983091 IBK983091 ILG983091 IVC983091 JEY983091 JOU983091 JYQ983091 KIM983091 KSI983091 LCE983091 LMA983091 LVW983091 MFS983091 MPO983091 MZK983091 NJG983091 NTC983091 OCY983091 OMU983091 OWQ983091 PGM983091 PQI983091 QAE983091 QKA983091 QTW983091 RDS983091 RNO983091 RXK983091 SHG983091 SRC983091 TAY983091 TKU983091 TUQ983091 UEM983091 UOI983091 UYE983091 VIA983091 VRW983091 WBS983091 WLO983091 WVK983091">
      <formula1>#REF!</formula1>
    </dataValidation>
    <dataValidation type="list" allowBlank="1" showInputMessage="1" showErrorMessage="1" sqref="C50 IY50 SU50 ACQ50 AMM50 AWI50 BGE50 BQA50 BZW50 CJS50 CTO50 DDK50 DNG50 DXC50 EGY50 EQU50 FAQ50 FKM50 FUI50 GEE50 GOA50 GXW50 HHS50 HRO50 IBK50 ILG50 IVC50 JEY50 JOU50 JYQ50 KIM50 KSI50 LCE50 LMA50 LVW50 MFS50 MPO50 MZK50 NJG50 NTC50 OCY50 OMU50 OWQ50 PGM50 PQI50 QAE50 QKA50 QTW50 RDS50 RNO50 RXK50 SHG50 SRC50 TAY50 TKU50 TUQ50 UEM50 UOI50 UYE50 VIA50 VRW50 WBS50 WLO50 WVK50 C65586 IY65586 SU65586 ACQ65586 AMM65586 AWI65586 BGE65586 BQA65586 BZW65586 CJS65586 CTO65586 DDK65586 DNG65586 DXC65586 EGY65586 EQU65586 FAQ65586 FKM65586 FUI65586 GEE65586 GOA65586 GXW65586 HHS65586 HRO65586 IBK65586 ILG65586 IVC65586 JEY65586 JOU65586 JYQ65586 KIM65586 KSI65586 LCE65586 LMA65586 LVW65586 MFS65586 MPO65586 MZK65586 NJG65586 NTC65586 OCY65586 OMU65586 OWQ65586 PGM65586 PQI65586 QAE65586 QKA65586 QTW65586 RDS65586 RNO65586 RXK65586 SHG65586 SRC65586 TAY65586 TKU65586 TUQ65586 UEM65586 UOI65586 UYE65586 VIA65586 VRW65586 WBS65586 WLO65586 WVK65586 C131122 IY131122 SU131122 ACQ131122 AMM131122 AWI131122 BGE131122 BQA131122 BZW131122 CJS131122 CTO131122 DDK131122 DNG131122 DXC131122 EGY131122 EQU131122 FAQ131122 FKM131122 FUI131122 GEE131122 GOA131122 GXW131122 HHS131122 HRO131122 IBK131122 ILG131122 IVC131122 JEY131122 JOU131122 JYQ131122 KIM131122 KSI131122 LCE131122 LMA131122 LVW131122 MFS131122 MPO131122 MZK131122 NJG131122 NTC131122 OCY131122 OMU131122 OWQ131122 PGM131122 PQI131122 QAE131122 QKA131122 QTW131122 RDS131122 RNO131122 RXK131122 SHG131122 SRC131122 TAY131122 TKU131122 TUQ131122 UEM131122 UOI131122 UYE131122 VIA131122 VRW131122 WBS131122 WLO131122 WVK131122 C196658 IY196658 SU196658 ACQ196658 AMM196658 AWI196658 BGE196658 BQA196658 BZW196658 CJS196658 CTO196658 DDK196658 DNG196658 DXC196658 EGY196658 EQU196658 FAQ196658 FKM196658 FUI196658 GEE196658 GOA196658 GXW196658 HHS196658 HRO196658 IBK196658 ILG196658 IVC196658 JEY196658 JOU196658 JYQ196658 KIM196658 KSI196658 LCE196658 LMA196658 LVW196658 MFS196658 MPO196658 MZK196658 NJG196658 NTC196658 OCY196658 OMU196658 OWQ196658 PGM196658 PQI196658 QAE196658 QKA196658 QTW196658 RDS196658 RNO196658 RXK196658 SHG196658 SRC196658 TAY196658 TKU196658 TUQ196658 UEM196658 UOI196658 UYE196658 VIA196658 VRW196658 WBS196658 WLO196658 WVK196658 C262194 IY262194 SU262194 ACQ262194 AMM262194 AWI262194 BGE262194 BQA262194 BZW262194 CJS262194 CTO262194 DDK262194 DNG262194 DXC262194 EGY262194 EQU262194 FAQ262194 FKM262194 FUI262194 GEE262194 GOA262194 GXW262194 HHS262194 HRO262194 IBK262194 ILG262194 IVC262194 JEY262194 JOU262194 JYQ262194 KIM262194 KSI262194 LCE262194 LMA262194 LVW262194 MFS262194 MPO262194 MZK262194 NJG262194 NTC262194 OCY262194 OMU262194 OWQ262194 PGM262194 PQI262194 QAE262194 QKA262194 QTW262194 RDS262194 RNO262194 RXK262194 SHG262194 SRC262194 TAY262194 TKU262194 TUQ262194 UEM262194 UOI262194 UYE262194 VIA262194 VRW262194 WBS262194 WLO262194 WVK262194 C327730 IY327730 SU327730 ACQ327730 AMM327730 AWI327730 BGE327730 BQA327730 BZW327730 CJS327730 CTO327730 DDK327730 DNG327730 DXC327730 EGY327730 EQU327730 FAQ327730 FKM327730 FUI327730 GEE327730 GOA327730 GXW327730 HHS327730 HRO327730 IBK327730 ILG327730 IVC327730 JEY327730 JOU327730 JYQ327730 KIM327730 KSI327730 LCE327730 LMA327730 LVW327730 MFS327730 MPO327730 MZK327730 NJG327730 NTC327730 OCY327730 OMU327730 OWQ327730 PGM327730 PQI327730 QAE327730 QKA327730 QTW327730 RDS327730 RNO327730 RXK327730 SHG327730 SRC327730 TAY327730 TKU327730 TUQ327730 UEM327730 UOI327730 UYE327730 VIA327730 VRW327730 WBS327730 WLO327730 WVK327730 C393266 IY393266 SU393266 ACQ393266 AMM393266 AWI393266 BGE393266 BQA393266 BZW393266 CJS393266 CTO393266 DDK393266 DNG393266 DXC393266 EGY393266 EQU393266 FAQ393266 FKM393266 FUI393266 GEE393266 GOA393266 GXW393266 HHS393266 HRO393266 IBK393266 ILG393266 IVC393266 JEY393266 JOU393266 JYQ393266 KIM393266 KSI393266 LCE393266 LMA393266 LVW393266 MFS393266 MPO393266 MZK393266 NJG393266 NTC393266 OCY393266 OMU393266 OWQ393266 PGM393266 PQI393266 QAE393266 QKA393266 QTW393266 RDS393266 RNO393266 RXK393266 SHG393266 SRC393266 TAY393266 TKU393266 TUQ393266 UEM393266 UOI393266 UYE393266 VIA393266 VRW393266 WBS393266 WLO393266 WVK393266 C458802 IY458802 SU458802 ACQ458802 AMM458802 AWI458802 BGE458802 BQA458802 BZW458802 CJS458802 CTO458802 DDK458802 DNG458802 DXC458802 EGY458802 EQU458802 FAQ458802 FKM458802 FUI458802 GEE458802 GOA458802 GXW458802 HHS458802 HRO458802 IBK458802 ILG458802 IVC458802 JEY458802 JOU458802 JYQ458802 KIM458802 KSI458802 LCE458802 LMA458802 LVW458802 MFS458802 MPO458802 MZK458802 NJG458802 NTC458802 OCY458802 OMU458802 OWQ458802 PGM458802 PQI458802 QAE458802 QKA458802 QTW458802 RDS458802 RNO458802 RXK458802 SHG458802 SRC458802 TAY458802 TKU458802 TUQ458802 UEM458802 UOI458802 UYE458802 VIA458802 VRW458802 WBS458802 WLO458802 WVK458802 C524338 IY524338 SU524338 ACQ524338 AMM524338 AWI524338 BGE524338 BQA524338 BZW524338 CJS524338 CTO524338 DDK524338 DNG524338 DXC524338 EGY524338 EQU524338 FAQ524338 FKM524338 FUI524338 GEE524338 GOA524338 GXW524338 HHS524338 HRO524338 IBK524338 ILG524338 IVC524338 JEY524338 JOU524338 JYQ524338 KIM524338 KSI524338 LCE524338 LMA524338 LVW524338 MFS524338 MPO524338 MZK524338 NJG524338 NTC524338 OCY524338 OMU524338 OWQ524338 PGM524338 PQI524338 QAE524338 QKA524338 QTW524338 RDS524338 RNO524338 RXK524338 SHG524338 SRC524338 TAY524338 TKU524338 TUQ524338 UEM524338 UOI524338 UYE524338 VIA524338 VRW524338 WBS524338 WLO524338 WVK524338 C589874 IY589874 SU589874 ACQ589874 AMM589874 AWI589874 BGE589874 BQA589874 BZW589874 CJS589874 CTO589874 DDK589874 DNG589874 DXC589874 EGY589874 EQU589874 FAQ589874 FKM589874 FUI589874 GEE589874 GOA589874 GXW589874 HHS589874 HRO589874 IBK589874 ILG589874 IVC589874 JEY589874 JOU589874 JYQ589874 KIM589874 KSI589874 LCE589874 LMA589874 LVW589874 MFS589874 MPO589874 MZK589874 NJG589874 NTC589874 OCY589874 OMU589874 OWQ589874 PGM589874 PQI589874 QAE589874 QKA589874 QTW589874 RDS589874 RNO589874 RXK589874 SHG589874 SRC589874 TAY589874 TKU589874 TUQ589874 UEM589874 UOI589874 UYE589874 VIA589874 VRW589874 WBS589874 WLO589874 WVK589874 C655410 IY655410 SU655410 ACQ655410 AMM655410 AWI655410 BGE655410 BQA655410 BZW655410 CJS655410 CTO655410 DDK655410 DNG655410 DXC655410 EGY655410 EQU655410 FAQ655410 FKM655410 FUI655410 GEE655410 GOA655410 GXW655410 HHS655410 HRO655410 IBK655410 ILG655410 IVC655410 JEY655410 JOU655410 JYQ655410 KIM655410 KSI655410 LCE655410 LMA655410 LVW655410 MFS655410 MPO655410 MZK655410 NJG655410 NTC655410 OCY655410 OMU655410 OWQ655410 PGM655410 PQI655410 QAE655410 QKA655410 QTW655410 RDS655410 RNO655410 RXK655410 SHG655410 SRC655410 TAY655410 TKU655410 TUQ655410 UEM655410 UOI655410 UYE655410 VIA655410 VRW655410 WBS655410 WLO655410 WVK655410 C720946 IY720946 SU720946 ACQ720946 AMM720946 AWI720946 BGE720946 BQA720946 BZW720946 CJS720946 CTO720946 DDK720946 DNG720946 DXC720946 EGY720946 EQU720946 FAQ720946 FKM720946 FUI720946 GEE720946 GOA720946 GXW720946 HHS720946 HRO720946 IBK720946 ILG720946 IVC720946 JEY720946 JOU720946 JYQ720946 KIM720946 KSI720946 LCE720946 LMA720946 LVW720946 MFS720946 MPO720946 MZK720946 NJG720946 NTC720946 OCY720946 OMU720946 OWQ720946 PGM720946 PQI720946 QAE720946 QKA720946 QTW720946 RDS720946 RNO720946 RXK720946 SHG720946 SRC720946 TAY720946 TKU720946 TUQ720946 UEM720946 UOI720946 UYE720946 VIA720946 VRW720946 WBS720946 WLO720946 WVK720946 C786482 IY786482 SU786482 ACQ786482 AMM786482 AWI786482 BGE786482 BQA786482 BZW786482 CJS786482 CTO786482 DDK786482 DNG786482 DXC786482 EGY786482 EQU786482 FAQ786482 FKM786482 FUI786482 GEE786482 GOA786482 GXW786482 HHS786482 HRO786482 IBK786482 ILG786482 IVC786482 JEY786482 JOU786482 JYQ786482 KIM786482 KSI786482 LCE786482 LMA786482 LVW786482 MFS786482 MPO786482 MZK786482 NJG786482 NTC786482 OCY786482 OMU786482 OWQ786482 PGM786482 PQI786482 QAE786482 QKA786482 QTW786482 RDS786482 RNO786482 RXK786482 SHG786482 SRC786482 TAY786482 TKU786482 TUQ786482 UEM786482 UOI786482 UYE786482 VIA786482 VRW786482 WBS786482 WLO786482 WVK786482 C852018 IY852018 SU852018 ACQ852018 AMM852018 AWI852018 BGE852018 BQA852018 BZW852018 CJS852018 CTO852018 DDK852018 DNG852018 DXC852018 EGY852018 EQU852018 FAQ852018 FKM852018 FUI852018 GEE852018 GOA852018 GXW852018 HHS852018 HRO852018 IBK852018 ILG852018 IVC852018 JEY852018 JOU852018 JYQ852018 KIM852018 KSI852018 LCE852018 LMA852018 LVW852018 MFS852018 MPO852018 MZK852018 NJG852018 NTC852018 OCY852018 OMU852018 OWQ852018 PGM852018 PQI852018 QAE852018 QKA852018 QTW852018 RDS852018 RNO852018 RXK852018 SHG852018 SRC852018 TAY852018 TKU852018 TUQ852018 UEM852018 UOI852018 UYE852018 VIA852018 VRW852018 WBS852018 WLO852018 WVK852018 C917554 IY917554 SU917554 ACQ917554 AMM917554 AWI917554 BGE917554 BQA917554 BZW917554 CJS917554 CTO917554 DDK917554 DNG917554 DXC917554 EGY917554 EQU917554 FAQ917554 FKM917554 FUI917554 GEE917554 GOA917554 GXW917554 HHS917554 HRO917554 IBK917554 ILG917554 IVC917554 JEY917554 JOU917554 JYQ917554 KIM917554 KSI917554 LCE917554 LMA917554 LVW917554 MFS917554 MPO917554 MZK917554 NJG917554 NTC917554 OCY917554 OMU917554 OWQ917554 PGM917554 PQI917554 QAE917554 QKA917554 QTW917554 RDS917554 RNO917554 RXK917554 SHG917554 SRC917554 TAY917554 TKU917554 TUQ917554 UEM917554 UOI917554 UYE917554 VIA917554 VRW917554 WBS917554 WLO917554 WVK917554 C983090 IY983090 SU983090 ACQ983090 AMM983090 AWI983090 BGE983090 BQA983090 BZW983090 CJS983090 CTO983090 DDK983090 DNG983090 DXC983090 EGY983090 EQU983090 FAQ983090 FKM983090 FUI983090 GEE983090 GOA983090 GXW983090 HHS983090 HRO983090 IBK983090 ILG983090 IVC983090 JEY983090 JOU983090 JYQ983090 KIM983090 KSI983090 LCE983090 LMA983090 LVW983090 MFS983090 MPO983090 MZK983090 NJG983090 NTC983090 OCY983090 OMU983090 OWQ983090 PGM983090 PQI983090 QAE983090 QKA983090 QTW983090 RDS983090 RNO983090 RXK983090 SHG983090 SRC983090 TAY983090 TKU983090 TUQ983090 UEM983090 UOI983090 UYE983090 VIA983090 VRW983090 WBS983090 WLO983090 WVK983090">
      <formula1>#REF!</formula1>
    </dataValidation>
    <dataValidation type="list" allowBlank="1" showInputMessage="1" showErrorMessage="1" sqref="C52:C53 IY52:IY53 SU52:SU53 ACQ52:ACQ53 AMM52:AMM53 AWI52:AWI53 BGE52:BGE53 BQA52:BQA53 BZW52:BZW53 CJS52:CJS53 CTO52:CTO53 DDK52:DDK53 DNG52:DNG53 DXC52:DXC53 EGY52:EGY53 EQU52:EQU53 FAQ52:FAQ53 FKM52:FKM53 FUI52:FUI53 GEE52:GEE53 GOA52:GOA53 GXW52:GXW53 HHS52:HHS53 HRO52:HRO53 IBK52:IBK53 ILG52:ILG53 IVC52:IVC53 JEY52:JEY53 JOU52:JOU53 JYQ52:JYQ53 KIM52:KIM53 KSI52:KSI53 LCE52:LCE53 LMA52:LMA53 LVW52:LVW53 MFS52:MFS53 MPO52:MPO53 MZK52:MZK53 NJG52:NJG53 NTC52:NTC53 OCY52:OCY53 OMU52:OMU53 OWQ52:OWQ53 PGM52:PGM53 PQI52:PQI53 QAE52:QAE53 QKA52:QKA53 QTW52:QTW53 RDS52:RDS53 RNO52:RNO53 RXK52:RXK53 SHG52:SHG53 SRC52:SRC53 TAY52:TAY53 TKU52:TKU53 TUQ52:TUQ53 UEM52:UEM53 UOI52:UOI53 UYE52:UYE53 VIA52:VIA53 VRW52:VRW53 WBS52:WBS53 WLO52:WLO53 WVK52:WVK53 C65588:C65589 IY65588:IY65589 SU65588:SU65589 ACQ65588:ACQ65589 AMM65588:AMM65589 AWI65588:AWI65589 BGE65588:BGE65589 BQA65588:BQA65589 BZW65588:BZW65589 CJS65588:CJS65589 CTO65588:CTO65589 DDK65588:DDK65589 DNG65588:DNG65589 DXC65588:DXC65589 EGY65588:EGY65589 EQU65588:EQU65589 FAQ65588:FAQ65589 FKM65588:FKM65589 FUI65588:FUI65589 GEE65588:GEE65589 GOA65588:GOA65589 GXW65588:GXW65589 HHS65588:HHS65589 HRO65588:HRO65589 IBK65588:IBK65589 ILG65588:ILG65589 IVC65588:IVC65589 JEY65588:JEY65589 JOU65588:JOU65589 JYQ65588:JYQ65589 KIM65588:KIM65589 KSI65588:KSI65589 LCE65588:LCE65589 LMA65588:LMA65589 LVW65588:LVW65589 MFS65588:MFS65589 MPO65588:MPO65589 MZK65588:MZK65589 NJG65588:NJG65589 NTC65588:NTC65589 OCY65588:OCY65589 OMU65588:OMU65589 OWQ65588:OWQ65589 PGM65588:PGM65589 PQI65588:PQI65589 QAE65588:QAE65589 QKA65588:QKA65589 QTW65588:QTW65589 RDS65588:RDS65589 RNO65588:RNO65589 RXK65588:RXK65589 SHG65588:SHG65589 SRC65588:SRC65589 TAY65588:TAY65589 TKU65588:TKU65589 TUQ65588:TUQ65589 UEM65588:UEM65589 UOI65588:UOI65589 UYE65588:UYE65589 VIA65588:VIA65589 VRW65588:VRW65589 WBS65588:WBS65589 WLO65588:WLO65589 WVK65588:WVK65589 C131124:C131125 IY131124:IY131125 SU131124:SU131125 ACQ131124:ACQ131125 AMM131124:AMM131125 AWI131124:AWI131125 BGE131124:BGE131125 BQA131124:BQA131125 BZW131124:BZW131125 CJS131124:CJS131125 CTO131124:CTO131125 DDK131124:DDK131125 DNG131124:DNG131125 DXC131124:DXC131125 EGY131124:EGY131125 EQU131124:EQU131125 FAQ131124:FAQ131125 FKM131124:FKM131125 FUI131124:FUI131125 GEE131124:GEE131125 GOA131124:GOA131125 GXW131124:GXW131125 HHS131124:HHS131125 HRO131124:HRO131125 IBK131124:IBK131125 ILG131124:ILG131125 IVC131124:IVC131125 JEY131124:JEY131125 JOU131124:JOU131125 JYQ131124:JYQ131125 KIM131124:KIM131125 KSI131124:KSI131125 LCE131124:LCE131125 LMA131124:LMA131125 LVW131124:LVW131125 MFS131124:MFS131125 MPO131124:MPO131125 MZK131124:MZK131125 NJG131124:NJG131125 NTC131124:NTC131125 OCY131124:OCY131125 OMU131124:OMU131125 OWQ131124:OWQ131125 PGM131124:PGM131125 PQI131124:PQI131125 QAE131124:QAE131125 QKA131124:QKA131125 QTW131124:QTW131125 RDS131124:RDS131125 RNO131124:RNO131125 RXK131124:RXK131125 SHG131124:SHG131125 SRC131124:SRC131125 TAY131124:TAY131125 TKU131124:TKU131125 TUQ131124:TUQ131125 UEM131124:UEM131125 UOI131124:UOI131125 UYE131124:UYE131125 VIA131124:VIA131125 VRW131124:VRW131125 WBS131124:WBS131125 WLO131124:WLO131125 WVK131124:WVK131125 C196660:C196661 IY196660:IY196661 SU196660:SU196661 ACQ196660:ACQ196661 AMM196660:AMM196661 AWI196660:AWI196661 BGE196660:BGE196661 BQA196660:BQA196661 BZW196660:BZW196661 CJS196660:CJS196661 CTO196660:CTO196661 DDK196660:DDK196661 DNG196660:DNG196661 DXC196660:DXC196661 EGY196660:EGY196661 EQU196660:EQU196661 FAQ196660:FAQ196661 FKM196660:FKM196661 FUI196660:FUI196661 GEE196660:GEE196661 GOA196660:GOA196661 GXW196660:GXW196661 HHS196660:HHS196661 HRO196660:HRO196661 IBK196660:IBK196661 ILG196660:ILG196661 IVC196660:IVC196661 JEY196660:JEY196661 JOU196660:JOU196661 JYQ196660:JYQ196661 KIM196660:KIM196661 KSI196660:KSI196661 LCE196660:LCE196661 LMA196660:LMA196661 LVW196660:LVW196661 MFS196660:MFS196661 MPO196660:MPO196661 MZK196660:MZK196661 NJG196660:NJG196661 NTC196660:NTC196661 OCY196660:OCY196661 OMU196660:OMU196661 OWQ196660:OWQ196661 PGM196660:PGM196661 PQI196660:PQI196661 QAE196660:QAE196661 QKA196660:QKA196661 QTW196660:QTW196661 RDS196660:RDS196661 RNO196660:RNO196661 RXK196660:RXK196661 SHG196660:SHG196661 SRC196660:SRC196661 TAY196660:TAY196661 TKU196660:TKU196661 TUQ196660:TUQ196661 UEM196660:UEM196661 UOI196660:UOI196661 UYE196660:UYE196661 VIA196660:VIA196661 VRW196660:VRW196661 WBS196660:WBS196661 WLO196660:WLO196661 WVK196660:WVK196661 C262196:C262197 IY262196:IY262197 SU262196:SU262197 ACQ262196:ACQ262197 AMM262196:AMM262197 AWI262196:AWI262197 BGE262196:BGE262197 BQA262196:BQA262197 BZW262196:BZW262197 CJS262196:CJS262197 CTO262196:CTO262197 DDK262196:DDK262197 DNG262196:DNG262197 DXC262196:DXC262197 EGY262196:EGY262197 EQU262196:EQU262197 FAQ262196:FAQ262197 FKM262196:FKM262197 FUI262196:FUI262197 GEE262196:GEE262197 GOA262196:GOA262197 GXW262196:GXW262197 HHS262196:HHS262197 HRO262196:HRO262197 IBK262196:IBK262197 ILG262196:ILG262197 IVC262196:IVC262197 JEY262196:JEY262197 JOU262196:JOU262197 JYQ262196:JYQ262197 KIM262196:KIM262197 KSI262196:KSI262197 LCE262196:LCE262197 LMA262196:LMA262197 LVW262196:LVW262197 MFS262196:MFS262197 MPO262196:MPO262197 MZK262196:MZK262197 NJG262196:NJG262197 NTC262196:NTC262197 OCY262196:OCY262197 OMU262196:OMU262197 OWQ262196:OWQ262197 PGM262196:PGM262197 PQI262196:PQI262197 QAE262196:QAE262197 QKA262196:QKA262197 QTW262196:QTW262197 RDS262196:RDS262197 RNO262196:RNO262197 RXK262196:RXK262197 SHG262196:SHG262197 SRC262196:SRC262197 TAY262196:TAY262197 TKU262196:TKU262197 TUQ262196:TUQ262197 UEM262196:UEM262197 UOI262196:UOI262197 UYE262196:UYE262197 VIA262196:VIA262197 VRW262196:VRW262197 WBS262196:WBS262197 WLO262196:WLO262197 WVK262196:WVK262197 C327732:C327733 IY327732:IY327733 SU327732:SU327733 ACQ327732:ACQ327733 AMM327732:AMM327733 AWI327732:AWI327733 BGE327732:BGE327733 BQA327732:BQA327733 BZW327732:BZW327733 CJS327732:CJS327733 CTO327732:CTO327733 DDK327732:DDK327733 DNG327732:DNG327733 DXC327732:DXC327733 EGY327732:EGY327733 EQU327732:EQU327733 FAQ327732:FAQ327733 FKM327732:FKM327733 FUI327732:FUI327733 GEE327732:GEE327733 GOA327732:GOA327733 GXW327732:GXW327733 HHS327732:HHS327733 HRO327732:HRO327733 IBK327732:IBK327733 ILG327732:ILG327733 IVC327732:IVC327733 JEY327732:JEY327733 JOU327732:JOU327733 JYQ327732:JYQ327733 KIM327732:KIM327733 KSI327732:KSI327733 LCE327732:LCE327733 LMA327732:LMA327733 LVW327732:LVW327733 MFS327732:MFS327733 MPO327732:MPO327733 MZK327732:MZK327733 NJG327732:NJG327733 NTC327732:NTC327733 OCY327732:OCY327733 OMU327732:OMU327733 OWQ327732:OWQ327733 PGM327732:PGM327733 PQI327732:PQI327733 QAE327732:QAE327733 QKA327732:QKA327733 QTW327732:QTW327733 RDS327732:RDS327733 RNO327732:RNO327733 RXK327732:RXK327733 SHG327732:SHG327733 SRC327732:SRC327733 TAY327732:TAY327733 TKU327732:TKU327733 TUQ327732:TUQ327733 UEM327732:UEM327733 UOI327732:UOI327733 UYE327732:UYE327733 VIA327732:VIA327733 VRW327732:VRW327733 WBS327732:WBS327733 WLO327732:WLO327733 WVK327732:WVK327733 C393268:C393269 IY393268:IY393269 SU393268:SU393269 ACQ393268:ACQ393269 AMM393268:AMM393269 AWI393268:AWI393269 BGE393268:BGE393269 BQA393268:BQA393269 BZW393268:BZW393269 CJS393268:CJS393269 CTO393268:CTO393269 DDK393268:DDK393269 DNG393268:DNG393269 DXC393268:DXC393269 EGY393268:EGY393269 EQU393268:EQU393269 FAQ393268:FAQ393269 FKM393268:FKM393269 FUI393268:FUI393269 GEE393268:GEE393269 GOA393268:GOA393269 GXW393268:GXW393269 HHS393268:HHS393269 HRO393268:HRO393269 IBK393268:IBK393269 ILG393268:ILG393269 IVC393268:IVC393269 JEY393268:JEY393269 JOU393268:JOU393269 JYQ393268:JYQ393269 KIM393268:KIM393269 KSI393268:KSI393269 LCE393268:LCE393269 LMA393268:LMA393269 LVW393268:LVW393269 MFS393268:MFS393269 MPO393268:MPO393269 MZK393268:MZK393269 NJG393268:NJG393269 NTC393268:NTC393269 OCY393268:OCY393269 OMU393268:OMU393269 OWQ393268:OWQ393269 PGM393268:PGM393269 PQI393268:PQI393269 QAE393268:QAE393269 QKA393268:QKA393269 QTW393268:QTW393269 RDS393268:RDS393269 RNO393268:RNO393269 RXK393268:RXK393269 SHG393268:SHG393269 SRC393268:SRC393269 TAY393268:TAY393269 TKU393268:TKU393269 TUQ393268:TUQ393269 UEM393268:UEM393269 UOI393268:UOI393269 UYE393268:UYE393269 VIA393268:VIA393269 VRW393268:VRW393269 WBS393268:WBS393269 WLO393268:WLO393269 WVK393268:WVK393269 C458804:C458805 IY458804:IY458805 SU458804:SU458805 ACQ458804:ACQ458805 AMM458804:AMM458805 AWI458804:AWI458805 BGE458804:BGE458805 BQA458804:BQA458805 BZW458804:BZW458805 CJS458804:CJS458805 CTO458804:CTO458805 DDK458804:DDK458805 DNG458804:DNG458805 DXC458804:DXC458805 EGY458804:EGY458805 EQU458804:EQU458805 FAQ458804:FAQ458805 FKM458804:FKM458805 FUI458804:FUI458805 GEE458804:GEE458805 GOA458804:GOA458805 GXW458804:GXW458805 HHS458804:HHS458805 HRO458804:HRO458805 IBK458804:IBK458805 ILG458804:ILG458805 IVC458804:IVC458805 JEY458804:JEY458805 JOU458804:JOU458805 JYQ458804:JYQ458805 KIM458804:KIM458805 KSI458804:KSI458805 LCE458804:LCE458805 LMA458804:LMA458805 LVW458804:LVW458805 MFS458804:MFS458805 MPO458804:MPO458805 MZK458804:MZK458805 NJG458804:NJG458805 NTC458804:NTC458805 OCY458804:OCY458805 OMU458804:OMU458805 OWQ458804:OWQ458805 PGM458804:PGM458805 PQI458804:PQI458805 QAE458804:QAE458805 QKA458804:QKA458805 QTW458804:QTW458805 RDS458804:RDS458805 RNO458804:RNO458805 RXK458804:RXK458805 SHG458804:SHG458805 SRC458804:SRC458805 TAY458804:TAY458805 TKU458804:TKU458805 TUQ458804:TUQ458805 UEM458804:UEM458805 UOI458804:UOI458805 UYE458804:UYE458805 VIA458804:VIA458805 VRW458804:VRW458805 WBS458804:WBS458805 WLO458804:WLO458805 WVK458804:WVK458805 C524340:C524341 IY524340:IY524341 SU524340:SU524341 ACQ524340:ACQ524341 AMM524340:AMM524341 AWI524340:AWI524341 BGE524340:BGE524341 BQA524340:BQA524341 BZW524340:BZW524341 CJS524340:CJS524341 CTO524340:CTO524341 DDK524340:DDK524341 DNG524340:DNG524341 DXC524340:DXC524341 EGY524340:EGY524341 EQU524340:EQU524341 FAQ524340:FAQ524341 FKM524340:FKM524341 FUI524340:FUI524341 GEE524340:GEE524341 GOA524340:GOA524341 GXW524340:GXW524341 HHS524340:HHS524341 HRO524340:HRO524341 IBK524340:IBK524341 ILG524340:ILG524341 IVC524340:IVC524341 JEY524340:JEY524341 JOU524340:JOU524341 JYQ524340:JYQ524341 KIM524340:KIM524341 KSI524340:KSI524341 LCE524340:LCE524341 LMA524340:LMA524341 LVW524340:LVW524341 MFS524340:MFS524341 MPO524340:MPO524341 MZK524340:MZK524341 NJG524340:NJG524341 NTC524340:NTC524341 OCY524340:OCY524341 OMU524340:OMU524341 OWQ524340:OWQ524341 PGM524340:PGM524341 PQI524340:PQI524341 QAE524340:QAE524341 QKA524340:QKA524341 QTW524340:QTW524341 RDS524340:RDS524341 RNO524340:RNO524341 RXK524340:RXK524341 SHG524340:SHG524341 SRC524340:SRC524341 TAY524340:TAY524341 TKU524340:TKU524341 TUQ524340:TUQ524341 UEM524340:UEM524341 UOI524340:UOI524341 UYE524340:UYE524341 VIA524340:VIA524341 VRW524340:VRW524341 WBS524340:WBS524341 WLO524340:WLO524341 WVK524340:WVK524341 C589876:C589877 IY589876:IY589877 SU589876:SU589877 ACQ589876:ACQ589877 AMM589876:AMM589877 AWI589876:AWI589877 BGE589876:BGE589877 BQA589876:BQA589877 BZW589876:BZW589877 CJS589876:CJS589877 CTO589876:CTO589877 DDK589876:DDK589877 DNG589876:DNG589877 DXC589876:DXC589877 EGY589876:EGY589877 EQU589876:EQU589877 FAQ589876:FAQ589877 FKM589876:FKM589877 FUI589876:FUI589877 GEE589876:GEE589877 GOA589876:GOA589877 GXW589876:GXW589877 HHS589876:HHS589877 HRO589876:HRO589877 IBK589876:IBK589877 ILG589876:ILG589877 IVC589876:IVC589877 JEY589876:JEY589877 JOU589876:JOU589877 JYQ589876:JYQ589877 KIM589876:KIM589877 KSI589876:KSI589877 LCE589876:LCE589877 LMA589876:LMA589877 LVW589876:LVW589877 MFS589876:MFS589877 MPO589876:MPO589877 MZK589876:MZK589877 NJG589876:NJG589877 NTC589876:NTC589877 OCY589876:OCY589877 OMU589876:OMU589877 OWQ589876:OWQ589877 PGM589876:PGM589877 PQI589876:PQI589877 QAE589876:QAE589877 QKA589876:QKA589877 QTW589876:QTW589877 RDS589876:RDS589877 RNO589876:RNO589877 RXK589876:RXK589877 SHG589876:SHG589877 SRC589876:SRC589877 TAY589876:TAY589877 TKU589876:TKU589877 TUQ589876:TUQ589877 UEM589876:UEM589877 UOI589876:UOI589877 UYE589876:UYE589877 VIA589876:VIA589877 VRW589876:VRW589877 WBS589876:WBS589877 WLO589876:WLO589877 WVK589876:WVK589877 C655412:C655413 IY655412:IY655413 SU655412:SU655413 ACQ655412:ACQ655413 AMM655412:AMM655413 AWI655412:AWI655413 BGE655412:BGE655413 BQA655412:BQA655413 BZW655412:BZW655413 CJS655412:CJS655413 CTO655412:CTO655413 DDK655412:DDK655413 DNG655412:DNG655413 DXC655412:DXC655413 EGY655412:EGY655413 EQU655412:EQU655413 FAQ655412:FAQ655413 FKM655412:FKM655413 FUI655412:FUI655413 GEE655412:GEE655413 GOA655412:GOA655413 GXW655412:GXW655413 HHS655412:HHS655413 HRO655412:HRO655413 IBK655412:IBK655413 ILG655412:ILG655413 IVC655412:IVC655413 JEY655412:JEY655413 JOU655412:JOU655413 JYQ655412:JYQ655413 KIM655412:KIM655413 KSI655412:KSI655413 LCE655412:LCE655413 LMA655412:LMA655413 LVW655412:LVW655413 MFS655412:MFS655413 MPO655412:MPO655413 MZK655412:MZK655413 NJG655412:NJG655413 NTC655412:NTC655413 OCY655412:OCY655413 OMU655412:OMU655413 OWQ655412:OWQ655413 PGM655412:PGM655413 PQI655412:PQI655413 QAE655412:QAE655413 QKA655412:QKA655413 QTW655412:QTW655413 RDS655412:RDS655413 RNO655412:RNO655413 RXK655412:RXK655413 SHG655412:SHG655413 SRC655412:SRC655413 TAY655412:TAY655413 TKU655412:TKU655413 TUQ655412:TUQ655413 UEM655412:UEM655413 UOI655412:UOI655413 UYE655412:UYE655413 VIA655412:VIA655413 VRW655412:VRW655413 WBS655412:WBS655413 WLO655412:WLO655413 WVK655412:WVK655413 C720948:C720949 IY720948:IY720949 SU720948:SU720949 ACQ720948:ACQ720949 AMM720948:AMM720949 AWI720948:AWI720949 BGE720948:BGE720949 BQA720948:BQA720949 BZW720948:BZW720949 CJS720948:CJS720949 CTO720948:CTO720949 DDK720948:DDK720949 DNG720948:DNG720949 DXC720948:DXC720949 EGY720948:EGY720949 EQU720948:EQU720949 FAQ720948:FAQ720949 FKM720948:FKM720949 FUI720948:FUI720949 GEE720948:GEE720949 GOA720948:GOA720949 GXW720948:GXW720949 HHS720948:HHS720949 HRO720948:HRO720949 IBK720948:IBK720949 ILG720948:ILG720949 IVC720948:IVC720949 JEY720948:JEY720949 JOU720948:JOU720949 JYQ720948:JYQ720949 KIM720948:KIM720949 KSI720948:KSI720949 LCE720948:LCE720949 LMA720948:LMA720949 LVW720948:LVW720949 MFS720948:MFS720949 MPO720948:MPO720949 MZK720948:MZK720949 NJG720948:NJG720949 NTC720948:NTC720949 OCY720948:OCY720949 OMU720948:OMU720949 OWQ720948:OWQ720949 PGM720948:PGM720949 PQI720948:PQI720949 QAE720948:QAE720949 QKA720948:QKA720949 QTW720948:QTW720949 RDS720948:RDS720949 RNO720948:RNO720949 RXK720948:RXK720949 SHG720948:SHG720949 SRC720948:SRC720949 TAY720948:TAY720949 TKU720948:TKU720949 TUQ720948:TUQ720949 UEM720948:UEM720949 UOI720948:UOI720949 UYE720948:UYE720949 VIA720948:VIA720949 VRW720948:VRW720949 WBS720948:WBS720949 WLO720948:WLO720949 WVK720948:WVK720949 C786484:C786485 IY786484:IY786485 SU786484:SU786485 ACQ786484:ACQ786485 AMM786484:AMM786485 AWI786484:AWI786485 BGE786484:BGE786485 BQA786484:BQA786485 BZW786484:BZW786485 CJS786484:CJS786485 CTO786484:CTO786485 DDK786484:DDK786485 DNG786484:DNG786485 DXC786484:DXC786485 EGY786484:EGY786485 EQU786484:EQU786485 FAQ786484:FAQ786485 FKM786484:FKM786485 FUI786484:FUI786485 GEE786484:GEE786485 GOA786484:GOA786485 GXW786484:GXW786485 HHS786484:HHS786485 HRO786484:HRO786485 IBK786484:IBK786485 ILG786484:ILG786485 IVC786484:IVC786485 JEY786484:JEY786485 JOU786484:JOU786485 JYQ786484:JYQ786485 KIM786484:KIM786485 KSI786484:KSI786485 LCE786484:LCE786485 LMA786484:LMA786485 LVW786484:LVW786485 MFS786484:MFS786485 MPO786484:MPO786485 MZK786484:MZK786485 NJG786484:NJG786485 NTC786484:NTC786485 OCY786484:OCY786485 OMU786484:OMU786485 OWQ786484:OWQ786485 PGM786484:PGM786485 PQI786484:PQI786485 QAE786484:QAE786485 QKA786484:QKA786485 QTW786484:QTW786485 RDS786484:RDS786485 RNO786484:RNO786485 RXK786484:RXK786485 SHG786484:SHG786485 SRC786484:SRC786485 TAY786484:TAY786485 TKU786484:TKU786485 TUQ786484:TUQ786485 UEM786484:UEM786485 UOI786484:UOI786485 UYE786484:UYE786485 VIA786484:VIA786485 VRW786484:VRW786485 WBS786484:WBS786485 WLO786484:WLO786485 WVK786484:WVK786485 C852020:C852021 IY852020:IY852021 SU852020:SU852021 ACQ852020:ACQ852021 AMM852020:AMM852021 AWI852020:AWI852021 BGE852020:BGE852021 BQA852020:BQA852021 BZW852020:BZW852021 CJS852020:CJS852021 CTO852020:CTO852021 DDK852020:DDK852021 DNG852020:DNG852021 DXC852020:DXC852021 EGY852020:EGY852021 EQU852020:EQU852021 FAQ852020:FAQ852021 FKM852020:FKM852021 FUI852020:FUI852021 GEE852020:GEE852021 GOA852020:GOA852021 GXW852020:GXW852021 HHS852020:HHS852021 HRO852020:HRO852021 IBK852020:IBK852021 ILG852020:ILG852021 IVC852020:IVC852021 JEY852020:JEY852021 JOU852020:JOU852021 JYQ852020:JYQ852021 KIM852020:KIM852021 KSI852020:KSI852021 LCE852020:LCE852021 LMA852020:LMA852021 LVW852020:LVW852021 MFS852020:MFS852021 MPO852020:MPO852021 MZK852020:MZK852021 NJG852020:NJG852021 NTC852020:NTC852021 OCY852020:OCY852021 OMU852020:OMU852021 OWQ852020:OWQ852021 PGM852020:PGM852021 PQI852020:PQI852021 QAE852020:QAE852021 QKA852020:QKA852021 QTW852020:QTW852021 RDS852020:RDS852021 RNO852020:RNO852021 RXK852020:RXK852021 SHG852020:SHG852021 SRC852020:SRC852021 TAY852020:TAY852021 TKU852020:TKU852021 TUQ852020:TUQ852021 UEM852020:UEM852021 UOI852020:UOI852021 UYE852020:UYE852021 VIA852020:VIA852021 VRW852020:VRW852021 WBS852020:WBS852021 WLO852020:WLO852021 WVK852020:WVK852021 C917556:C917557 IY917556:IY917557 SU917556:SU917557 ACQ917556:ACQ917557 AMM917556:AMM917557 AWI917556:AWI917557 BGE917556:BGE917557 BQA917556:BQA917557 BZW917556:BZW917557 CJS917556:CJS917557 CTO917556:CTO917557 DDK917556:DDK917557 DNG917556:DNG917557 DXC917556:DXC917557 EGY917556:EGY917557 EQU917556:EQU917557 FAQ917556:FAQ917557 FKM917556:FKM917557 FUI917556:FUI917557 GEE917556:GEE917557 GOA917556:GOA917557 GXW917556:GXW917557 HHS917556:HHS917557 HRO917556:HRO917557 IBK917556:IBK917557 ILG917556:ILG917557 IVC917556:IVC917557 JEY917556:JEY917557 JOU917556:JOU917557 JYQ917556:JYQ917557 KIM917556:KIM917557 KSI917556:KSI917557 LCE917556:LCE917557 LMA917556:LMA917557 LVW917556:LVW917557 MFS917556:MFS917557 MPO917556:MPO917557 MZK917556:MZK917557 NJG917556:NJG917557 NTC917556:NTC917557 OCY917556:OCY917557 OMU917556:OMU917557 OWQ917556:OWQ917557 PGM917556:PGM917557 PQI917556:PQI917557 QAE917556:QAE917557 QKA917556:QKA917557 QTW917556:QTW917557 RDS917556:RDS917557 RNO917556:RNO917557 RXK917556:RXK917557 SHG917556:SHG917557 SRC917556:SRC917557 TAY917556:TAY917557 TKU917556:TKU917557 TUQ917556:TUQ917557 UEM917556:UEM917557 UOI917556:UOI917557 UYE917556:UYE917557 VIA917556:VIA917557 VRW917556:VRW917557 WBS917556:WBS917557 WLO917556:WLO917557 WVK917556:WVK917557 C983092:C983093 IY983092:IY983093 SU983092:SU983093 ACQ983092:ACQ983093 AMM983092:AMM983093 AWI983092:AWI983093 BGE983092:BGE983093 BQA983092:BQA983093 BZW983092:BZW983093 CJS983092:CJS983093 CTO983092:CTO983093 DDK983092:DDK983093 DNG983092:DNG983093 DXC983092:DXC983093 EGY983092:EGY983093 EQU983092:EQU983093 FAQ983092:FAQ983093 FKM983092:FKM983093 FUI983092:FUI983093 GEE983092:GEE983093 GOA983092:GOA983093 GXW983092:GXW983093 HHS983092:HHS983093 HRO983092:HRO983093 IBK983092:IBK983093 ILG983092:ILG983093 IVC983092:IVC983093 JEY983092:JEY983093 JOU983092:JOU983093 JYQ983092:JYQ983093 KIM983092:KIM983093 KSI983092:KSI983093 LCE983092:LCE983093 LMA983092:LMA983093 LVW983092:LVW983093 MFS983092:MFS983093 MPO983092:MPO983093 MZK983092:MZK983093 NJG983092:NJG983093 NTC983092:NTC983093 OCY983092:OCY983093 OMU983092:OMU983093 OWQ983092:OWQ983093 PGM983092:PGM983093 PQI983092:PQI983093 QAE983092:QAE983093 QKA983092:QKA983093 QTW983092:QTW983093 RDS983092:RDS983093 RNO983092:RNO983093 RXK983092:RXK983093 SHG983092:SHG983093 SRC983092:SRC983093 TAY983092:TAY983093 TKU983092:TKU983093 TUQ983092:TUQ983093 UEM983092:UEM983093 UOI983092:UOI983093 UYE983092:UYE983093 VIA983092:VIA983093 VRW983092:VRW983093 WBS983092:WBS983093 WLO983092:WLO983093 WVK983092:WVK983093">
      <formula1>#REF!</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2"/>
  <sheetViews>
    <sheetView workbookViewId="0">
      <selection activeCell="F19" sqref="F19"/>
    </sheetView>
  </sheetViews>
  <sheetFormatPr defaultRowHeight="13.5"/>
  <sheetData>
    <row r="1" spans="1:10" ht="38.25" customHeight="1">
      <c r="A1" s="100" t="s">
        <v>10</v>
      </c>
      <c r="B1" s="100"/>
      <c r="C1" s="100"/>
      <c r="D1" s="100"/>
      <c r="E1" s="100"/>
      <c r="F1" s="100"/>
      <c r="G1" s="100"/>
      <c r="H1" s="100"/>
      <c r="I1" s="100"/>
      <c r="J1" s="100"/>
    </row>
    <row r="2" spans="1:10" ht="36.75" thickBot="1">
      <c r="A2" s="5" t="s">
        <v>11</v>
      </c>
      <c r="B2" s="5" t="s">
        <v>12</v>
      </c>
      <c r="C2" s="5" t="s">
        <v>13</v>
      </c>
      <c r="D2" s="5" t="s">
        <v>14</v>
      </c>
      <c r="E2" s="5" t="s">
        <v>15</v>
      </c>
      <c r="F2" s="6" t="s">
        <v>16</v>
      </c>
      <c r="G2" s="6" t="s">
        <v>17</v>
      </c>
      <c r="H2" s="6" t="s">
        <v>18</v>
      </c>
      <c r="I2" s="6" t="s">
        <v>19</v>
      </c>
      <c r="J2" s="5" t="s">
        <v>20</v>
      </c>
    </row>
    <row r="3" spans="1:10" ht="24.95" customHeight="1">
      <c r="A3" s="7">
        <v>1</v>
      </c>
      <c r="B3" s="7" t="s">
        <v>21</v>
      </c>
      <c r="C3" s="7" t="s">
        <v>22</v>
      </c>
      <c r="D3" s="8" t="s">
        <v>23</v>
      </c>
      <c r="E3" s="8" t="s">
        <v>24</v>
      </c>
      <c r="F3" s="9">
        <v>15</v>
      </c>
      <c r="G3" s="9">
        <v>120</v>
      </c>
      <c r="H3" s="9">
        <v>60</v>
      </c>
      <c r="I3" s="9">
        <v>180</v>
      </c>
      <c r="J3" s="10" t="s">
        <v>25</v>
      </c>
    </row>
    <row r="4" spans="1:10" ht="24.95" customHeight="1">
      <c r="A4" s="7">
        <v>2</v>
      </c>
      <c r="B4" s="7" t="s">
        <v>21</v>
      </c>
      <c r="C4" s="11" t="s">
        <v>26</v>
      </c>
      <c r="D4" s="8" t="s">
        <v>23</v>
      </c>
      <c r="E4" s="8" t="s">
        <v>24</v>
      </c>
      <c r="F4" s="9">
        <v>14</v>
      </c>
      <c r="G4" s="9">
        <v>112</v>
      </c>
      <c r="H4" s="9">
        <v>56</v>
      </c>
      <c r="I4" s="9">
        <v>168</v>
      </c>
      <c r="J4" s="10" t="s">
        <v>25</v>
      </c>
    </row>
    <row r="5" spans="1:10" ht="24.95" customHeight="1">
      <c r="A5" s="7">
        <v>3</v>
      </c>
      <c r="B5" s="7" t="s">
        <v>21</v>
      </c>
      <c r="C5" s="11" t="s">
        <v>27</v>
      </c>
      <c r="D5" s="8" t="s">
        <v>23</v>
      </c>
      <c r="E5" s="8" t="s">
        <v>24</v>
      </c>
      <c r="F5" s="9">
        <v>15</v>
      </c>
      <c r="G5" s="9">
        <v>120</v>
      </c>
      <c r="H5" s="9">
        <v>60</v>
      </c>
      <c r="I5" s="9">
        <v>180</v>
      </c>
      <c r="J5" s="10" t="s">
        <v>25</v>
      </c>
    </row>
    <row r="6" spans="1:10" ht="24.95" customHeight="1">
      <c r="A6" s="7">
        <v>4</v>
      </c>
      <c r="B6" s="7" t="s">
        <v>21</v>
      </c>
      <c r="C6" s="11" t="s">
        <v>28</v>
      </c>
      <c r="D6" s="8" t="s">
        <v>23</v>
      </c>
      <c r="E6" s="8" t="s">
        <v>24</v>
      </c>
      <c r="F6" s="9">
        <v>15</v>
      </c>
      <c r="G6" s="9">
        <v>120</v>
      </c>
      <c r="H6" s="9">
        <v>60</v>
      </c>
      <c r="I6" s="9">
        <v>180</v>
      </c>
      <c r="J6" s="10" t="s">
        <v>25</v>
      </c>
    </row>
    <row r="7" spans="1:10" ht="24.95" customHeight="1">
      <c r="A7" s="7">
        <v>5</v>
      </c>
      <c r="B7" s="7" t="s">
        <v>21</v>
      </c>
      <c r="C7" s="11" t="s">
        <v>29</v>
      </c>
      <c r="D7" s="8" t="s">
        <v>23</v>
      </c>
      <c r="E7" s="8" t="s">
        <v>24</v>
      </c>
      <c r="F7" s="9">
        <v>13</v>
      </c>
      <c r="G7" s="9">
        <v>104</v>
      </c>
      <c r="H7" s="9">
        <v>52</v>
      </c>
      <c r="I7" s="9">
        <v>156</v>
      </c>
      <c r="J7" s="10" t="s">
        <v>25</v>
      </c>
    </row>
    <row r="8" spans="1:10" ht="24.95" customHeight="1">
      <c r="A8" s="7">
        <v>6</v>
      </c>
      <c r="B8" s="7" t="s">
        <v>21</v>
      </c>
      <c r="C8" s="11" t="s">
        <v>30</v>
      </c>
      <c r="D8" s="8" t="s">
        <v>23</v>
      </c>
      <c r="E8" s="8" t="s">
        <v>24</v>
      </c>
      <c r="F8" s="9">
        <v>15</v>
      </c>
      <c r="G8" s="9">
        <v>120</v>
      </c>
      <c r="H8" s="9">
        <v>60</v>
      </c>
      <c r="I8" s="9">
        <v>180</v>
      </c>
      <c r="J8" s="10" t="s">
        <v>25</v>
      </c>
    </row>
    <row r="9" spans="1:10" ht="24.95" customHeight="1">
      <c r="A9" s="7">
        <v>7</v>
      </c>
      <c r="B9" s="7" t="s">
        <v>21</v>
      </c>
      <c r="C9" s="11" t="s">
        <v>31</v>
      </c>
      <c r="D9" s="8" t="s">
        <v>23</v>
      </c>
      <c r="E9" s="8" t="s">
        <v>24</v>
      </c>
      <c r="F9" s="9">
        <v>14</v>
      </c>
      <c r="G9" s="9">
        <v>112</v>
      </c>
      <c r="H9" s="9">
        <v>56</v>
      </c>
      <c r="I9" s="9">
        <v>168</v>
      </c>
      <c r="J9" s="10" t="s">
        <v>25</v>
      </c>
    </row>
    <row r="10" spans="1:10" ht="24.95" customHeight="1">
      <c r="A10" s="7">
        <v>8</v>
      </c>
      <c r="B10" s="7" t="s">
        <v>21</v>
      </c>
      <c r="C10" s="11" t="s">
        <v>32</v>
      </c>
      <c r="D10" s="8" t="s">
        <v>23</v>
      </c>
      <c r="E10" s="8" t="s">
        <v>24</v>
      </c>
      <c r="F10" s="9">
        <v>15</v>
      </c>
      <c r="G10" s="9">
        <v>120</v>
      </c>
      <c r="H10" s="9">
        <v>60</v>
      </c>
      <c r="I10" s="9">
        <v>180</v>
      </c>
      <c r="J10" s="10" t="s">
        <v>25</v>
      </c>
    </row>
    <row r="11" spans="1:10" ht="24.95" customHeight="1">
      <c r="A11" s="12"/>
      <c r="B11" s="12"/>
      <c r="C11" s="12"/>
      <c r="D11" s="12"/>
      <c r="E11" s="13" t="s">
        <v>33</v>
      </c>
      <c r="F11" s="14">
        <f>SUM(F3:F10)</f>
        <v>116</v>
      </c>
      <c r="G11" s="15"/>
      <c r="H11" s="15"/>
      <c r="I11" s="14">
        <f>SUM(I3:I10)</f>
        <v>1392</v>
      </c>
      <c r="J11" s="16"/>
    </row>
    <row r="12" spans="1:10" ht="14.25">
      <c r="A12" s="17" t="s">
        <v>34</v>
      </c>
      <c r="B12" s="17" t="s">
        <v>35</v>
      </c>
      <c r="C12" s="17"/>
      <c r="D12" s="17"/>
      <c r="E12" s="17"/>
      <c r="F12" s="18"/>
      <c r="G12" s="19"/>
      <c r="H12" s="19"/>
      <c r="I12" s="19"/>
      <c r="J12" s="17"/>
    </row>
  </sheetData>
  <mergeCells count="1">
    <mergeCell ref="A1:J1"/>
  </mergeCells>
  <phoneticPr fontId="1"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6"/>
  <sheetViews>
    <sheetView tabSelected="1" topLeftCell="A37" workbookViewId="0">
      <selection activeCell="G84" sqref="G84"/>
    </sheetView>
  </sheetViews>
  <sheetFormatPr defaultRowHeight="13.5"/>
  <cols>
    <col min="3" max="3" width="15.625" customWidth="1"/>
    <col min="4" max="4" width="10.875" customWidth="1"/>
  </cols>
  <sheetData>
    <row r="1" spans="1:13" ht="43.5" customHeight="1">
      <c r="A1" s="104" t="s">
        <v>241</v>
      </c>
      <c r="B1" s="104"/>
      <c r="C1" s="104"/>
      <c r="D1" s="104"/>
      <c r="E1" s="104"/>
      <c r="F1" s="104"/>
      <c r="G1" s="104"/>
      <c r="H1" s="104"/>
      <c r="I1" s="104"/>
      <c r="J1" s="104"/>
      <c r="K1" s="104"/>
      <c r="L1" s="104"/>
      <c r="M1" s="104"/>
    </row>
    <row r="2" spans="1:13" ht="54">
      <c r="A2" s="62" t="s">
        <v>242</v>
      </c>
      <c r="B2" s="62" t="s">
        <v>243</v>
      </c>
      <c r="C2" s="62" t="s">
        <v>244</v>
      </c>
      <c r="D2" s="62" t="s">
        <v>245</v>
      </c>
      <c r="E2" s="62" t="s">
        <v>246</v>
      </c>
      <c r="F2" s="62" t="s">
        <v>247</v>
      </c>
      <c r="G2" s="63" t="s">
        <v>248</v>
      </c>
      <c r="H2" s="64" t="s">
        <v>249</v>
      </c>
      <c r="I2" s="64" t="s">
        <v>250</v>
      </c>
      <c r="J2" s="64" t="s">
        <v>251</v>
      </c>
      <c r="K2" s="62" t="s">
        <v>252</v>
      </c>
      <c r="L2" s="65" t="s">
        <v>253</v>
      </c>
      <c r="M2" s="66" t="s">
        <v>254</v>
      </c>
    </row>
    <row r="3" spans="1:13">
      <c r="A3" s="67">
        <v>1</v>
      </c>
      <c r="B3" s="67" t="s">
        <v>255</v>
      </c>
      <c r="C3" s="67" t="s">
        <v>256</v>
      </c>
      <c r="D3" s="67" t="s">
        <v>257</v>
      </c>
      <c r="E3" s="67">
        <v>15</v>
      </c>
      <c r="F3" s="67">
        <f>E3*9</f>
        <v>135</v>
      </c>
      <c r="G3" s="68">
        <v>1</v>
      </c>
      <c r="H3" s="67">
        <v>1</v>
      </c>
      <c r="I3" s="67">
        <v>1</v>
      </c>
      <c r="J3" s="67">
        <v>1</v>
      </c>
      <c r="K3" s="67">
        <f>G3+H3+I3+J3</f>
        <v>4</v>
      </c>
      <c r="L3" s="69">
        <f>K3*540/81</f>
        <v>26.666666666666668</v>
      </c>
      <c r="M3" s="70">
        <f>F3+L3</f>
        <v>161.66666666666666</v>
      </c>
    </row>
    <row r="4" spans="1:13">
      <c r="A4" s="67">
        <v>2</v>
      </c>
      <c r="B4" s="71" t="s">
        <v>192</v>
      </c>
      <c r="C4" s="67" t="s">
        <v>256</v>
      </c>
      <c r="D4" s="67" t="s">
        <v>257</v>
      </c>
      <c r="E4" s="67">
        <v>8</v>
      </c>
      <c r="F4" s="67">
        <f t="shared" ref="F4:F30" si="0">E4*9</f>
        <v>72</v>
      </c>
      <c r="G4" s="68">
        <v>1</v>
      </c>
      <c r="H4" s="67">
        <v>0</v>
      </c>
      <c r="I4" s="67">
        <v>1</v>
      </c>
      <c r="J4" s="67">
        <v>1</v>
      </c>
      <c r="K4" s="67">
        <f t="shared" ref="K4:K31" si="1">G4+H4+I4+J4</f>
        <v>3</v>
      </c>
      <c r="L4" s="69">
        <f t="shared" ref="L4:L31" si="2">K4*540/81</f>
        <v>20</v>
      </c>
      <c r="M4" s="70">
        <f t="shared" ref="M4:M31" si="3">F4+L4</f>
        <v>92</v>
      </c>
    </row>
    <row r="5" spans="1:13">
      <c r="A5" s="67">
        <v>3</v>
      </c>
      <c r="B5" s="71" t="s">
        <v>193</v>
      </c>
      <c r="C5" s="67" t="s">
        <v>256</v>
      </c>
      <c r="D5" s="67" t="s">
        <v>257</v>
      </c>
      <c r="E5" s="67">
        <v>5</v>
      </c>
      <c r="F5" s="67">
        <f t="shared" si="0"/>
        <v>45</v>
      </c>
      <c r="G5" s="68">
        <v>0</v>
      </c>
      <c r="H5" s="67">
        <v>0</v>
      </c>
      <c r="I5" s="67">
        <v>0</v>
      </c>
      <c r="J5" s="67">
        <v>0</v>
      </c>
      <c r="K5" s="67">
        <f t="shared" si="1"/>
        <v>0</v>
      </c>
      <c r="L5" s="69">
        <f t="shared" si="2"/>
        <v>0</v>
      </c>
      <c r="M5" s="70">
        <f t="shared" si="3"/>
        <v>45</v>
      </c>
    </row>
    <row r="6" spans="1:13">
      <c r="A6" s="67">
        <v>4</v>
      </c>
      <c r="B6" s="71" t="s">
        <v>194</v>
      </c>
      <c r="C6" s="67" t="s">
        <v>256</v>
      </c>
      <c r="D6" s="67" t="s">
        <v>257</v>
      </c>
      <c r="E6" s="67">
        <v>6</v>
      </c>
      <c r="F6" s="67">
        <f t="shared" si="0"/>
        <v>54</v>
      </c>
      <c r="G6" s="68">
        <v>1</v>
      </c>
      <c r="H6" s="67">
        <v>0</v>
      </c>
      <c r="I6" s="67">
        <v>1</v>
      </c>
      <c r="J6" s="67">
        <v>1</v>
      </c>
      <c r="K6" s="67">
        <f t="shared" si="1"/>
        <v>3</v>
      </c>
      <c r="L6" s="69">
        <f t="shared" si="2"/>
        <v>20</v>
      </c>
      <c r="M6" s="70">
        <f t="shared" si="3"/>
        <v>74</v>
      </c>
    </row>
    <row r="7" spans="1:13">
      <c r="A7" s="67">
        <v>5</v>
      </c>
      <c r="B7" s="71" t="s">
        <v>195</v>
      </c>
      <c r="C7" s="67" t="s">
        <v>256</v>
      </c>
      <c r="D7" s="67" t="s">
        <v>257</v>
      </c>
      <c r="E7" s="67">
        <v>6</v>
      </c>
      <c r="F7" s="67">
        <f t="shared" si="0"/>
        <v>54</v>
      </c>
      <c r="G7" s="68">
        <v>1</v>
      </c>
      <c r="H7" s="67">
        <v>0</v>
      </c>
      <c r="I7" s="67">
        <v>1</v>
      </c>
      <c r="J7" s="67">
        <v>1</v>
      </c>
      <c r="K7" s="67">
        <f t="shared" si="1"/>
        <v>3</v>
      </c>
      <c r="L7" s="69">
        <f t="shared" si="2"/>
        <v>20</v>
      </c>
      <c r="M7" s="70">
        <f t="shared" si="3"/>
        <v>74</v>
      </c>
    </row>
    <row r="8" spans="1:13">
      <c r="A8" s="67">
        <v>6</v>
      </c>
      <c r="B8" s="71" t="s">
        <v>258</v>
      </c>
      <c r="C8" s="67" t="s">
        <v>256</v>
      </c>
      <c r="D8" s="67" t="s">
        <v>257</v>
      </c>
      <c r="E8" s="67">
        <v>9</v>
      </c>
      <c r="F8" s="67">
        <f t="shared" si="0"/>
        <v>81</v>
      </c>
      <c r="G8" s="68">
        <v>1</v>
      </c>
      <c r="H8" s="67">
        <v>1</v>
      </c>
      <c r="I8" s="67">
        <v>1</v>
      </c>
      <c r="J8" s="67">
        <v>1</v>
      </c>
      <c r="K8" s="67">
        <f t="shared" si="1"/>
        <v>4</v>
      </c>
      <c r="L8" s="69">
        <f t="shared" si="2"/>
        <v>26.666666666666668</v>
      </c>
      <c r="M8" s="70">
        <f t="shared" si="3"/>
        <v>107.66666666666667</v>
      </c>
    </row>
    <row r="9" spans="1:13">
      <c r="A9" s="67">
        <v>7</v>
      </c>
      <c r="B9" s="71" t="s">
        <v>196</v>
      </c>
      <c r="C9" s="67" t="s">
        <v>256</v>
      </c>
      <c r="D9" s="67" t="s">
        <v>257</v>
      </c>
      <c r="E9" s="67">
        <v>7</v>
      </c>
      <c r="F9" s="67">
        <f t="shared" si="0"/>
        <v>63</v>
      </c>
      <c r="G9" s="68">
        <v>1</v>
      </c>
      <c r="H9" s="67">
        <v>0</v>
      </c>
      <c r="I9" s="67">
        <v>1</v>
      </c>
      <c r="J9" s="67">
        <v>1</v>
      </c>
      <c r="K9" s="67">
        <f t="shared" si="1"/>
        <v>3</v>
      </c>
      <c r="L9" s="69">
        <f t="shared" si="2"/>
        <v>20</v>
      </c>
      <c r="M9" s="70">
        <f t="shared" si="3"/>
        <v>83</v>
      </c>
    </row>
    <row r="10" spans="1:13">
      <c r="A10" s="67">
        <v>8</v>
      </c>
      <c r="B10" s="71" t="s">
        <v>197</v>
      </c>
      <c r="C10" s="67" t="s">
        <v>256</v>
      </c>
      <c r="D10" s="67" t="s">
        <v>257</v>
      </c>
      <c r="E10" s="67">
        <v>8</v>
      </c>
      <c r="F10" s="67">
        <f t="shared" si="0"/>
        <v>72</v>
      </c>
      <c r="G10" s="68">
        <v>1</v>
      </c>
      <c r="H10" s="67">
        <v>0</v>
      </c>
      <c r="I10" s="67">
        <v>1</v>
      </c>
      <c r="J10" s="67">
        <v>1</v>
      </c>
      <c r="K10" s="67">
        <f t="shared" si="1"/>
        <v>3</v>
      </c>
      <c r="L10" s="69">
        <f t="shared" si="2"/>
        <v>20</v>
      </c>
      <c r="M10" s="70">
        <f t="shared" si="3"/>
        <v>92</v>
      </c>
    </row>
    <row r="11" spans="1:13">
      <c r="A11" s="67">
        <v>9</v>
      </c>
      <c r="B11" s="71" t="s">
        <v>198</v>
      </c>
      <c r="C11" s="67" t="s">
        <v>256</v>
      </c>
      <c r="D11" s="67" t="s">
        <v>257</v>
      </c>
      <c r="E11" s="67">
        <v>8</v>
      </c>
      <c r="F11" s="67">
        <f t="shared" si="0"/>
        <v>72</v>
      </c>
      <c r="G11" s="68">
        <v>1</v>
      </c>
      <c r="H11" s="67">
        <v>1</v>
      </c>
      <c r="I11" s="67">
        <v>1</v>
      </c>
      <c r="J11" s="67">
        <v>1</v>
      </c>
      <c r="K11" s="67">
        <f t="shared" si="1"/>
        <v>4</v>
      </c>
      <c r="L11" s="69">
        <f t="shared" si="2"/>
        <v>26.666666666666668</v>
      </c>
      <c r="M11" s="70">
        <f t="shared" si="3"/>
        <v>98.666666666666671</v>
      </c>
    </row>
    <row r="12" spans="1:13">
      <c r="A12" s="67">
        <v>10</v>
      </c>
      <c r="B12" s="71" t="s">
        <v>199</v>
      </c>
      <c r="C12" s="67" t="s">
        <v>256</v>
      </c>
      <c r="D12" s="67" t="s">
        <v>257</v>
      </c>
      <c r="E12" s="67">
        <v>4</v>
      </c>
      <c r="F12" s="67">
        <f t="shared" si="0"/>
        <v>36</v>
      </c>
      <c r="G12" s="68">
        <v>1</v>
      </c>
      <c r="H12" s="67">
        <v>0</v>
      </c>
      <c r="I12" s="67">
        <v>1</v>
      </c>
      <c r="J12" s="67">
        <v>1</v>
      </c>
      <c r="K12" s="67">
        <f t="shared" si="1"/>
        <v>3</v>
      </c>
      <c r="L12" s="69">
        <f t="shared" si="2"/>
        <v>20</v>
      </c>
      <c r="M12" s="70">
        <f t="shared" si="3"/>
        <v>56</v>
      </c>
    </row>
    <row r="13" spans="1:13">
      <c r="A13" s="67">
        <v>11</v>
      </c>
      <c r="B13" s="71" t="s">
        <v>200</v>
      </c>
      <c r="C13" s="67" t="s">
        <v>256</v>
      </c>
      <c r="D13" s="67" t="s">
        <v>257</v>
      </c>
      <c r="E13" s="67">
        <v>7</v>
      </c>
      <c r="F13" s="67">
        <f t="shared" si="0"/>
        <v>63</v>
      </c>
      <c r="G13" s="68">
        <v>1</v>
      </c>
      <c r="H13" s="67">
        <v>0</v>
      </c>
      <c r="I13" s="67">
        <v>1</v>
      </c>
      <c r="J13" s="67">
        <v>1</v>
      </c>
      <c r="K13" s="67">
        <f t="shared" si="1"/>
        <v>3</v>
      </c>
      <c r="L13" s="69">
        <f t="shared" si="2"/>
        <v>20</v>
      </c>
      <c r="M13" s="70">
        <f t="shared" si="3"/>
        <v>83</v>
      </c>
    </row>
    <row r="14" spans="1:13">
      <c r="A14" s="67">
        <v>12</v>
      </c>
      <c r="B14" s="71" t="s">
        <v>259</v>
      </c>
      <c r="C14" s="67" t="s">
        <v>256</v>
      </c>
      <c r="D14" s="67" t="s">
        <v>257</v>
      </c>
      <c r="E14" s="67">
        <v>10</v>
      </c>
      <c r="F14" s="67">
        <f t="shared" si="0"/>
        <v>90</v>
      </c>
      <c r="G14" s="68">
        <v>1</v>
      </c>
      <c r="H14" s="67">
        <v>0</v>
      </c>
      <c r="I14" s="67">
        <v>0</v>
      </c>
      <c r="J14" s="67">
        <v>0</v>
      </c>
      <c r="K14" s="67">
        <f t="shared" si="1"/>
        <v>1</v>
      </c>
      <c r="L14" s="69">
        <f t="shared" si="2"/>
        <v>6.666666666666667</v>
      </c>
      <c r="M14" s="70">
        <f t="shared" si="3"/>
        <v>96.666666666666671</v>
      </c>
    </row>
    <row r="15" spans="1:13">
      <c r="A15" s="67">
        <v>13</v>
      </c>
      <c r="B15" s="71" t="s">
        <v>201</v>
      </c>
      <c r="C15" s="67" t="s">
        <v>256</v>
      </c>
      <c r="D15" s="67" t="s">
        <v>257</v>
      </c>
      <c r="E15" s="67">
        <v>4</v>
      </c>
      <c r="F15" s="67">
        <f t="shared" si="0"/>
        <v>36</v>
      </c>
      <c r="G15" s="68">
        <v>1</v>
      </c>
      <c r="H15" s="67">
        <v>0</v>
      </c>
      <c r="I15" s="67">
        <v>1</v>
      </c>
      <c r="J15" s="67">
        <v>1</v>
      </c>
      <c r="K15" s="67">
        <f t="shared" si="1"/>
        <v>3</v>
      </c>
      <c r="L15" s="69">
        <f t="shared" si="2"/>
        <v>20</v>
      </c>
      <c r="M15" s="70">
        <f t="shared" si="3"/>
        <v>56</v>
      </c>
    </row>
    <row r="16" spans="1:13">
      <c r="A16" s="67">
        <v>14</v>
      </c>
      <c r="B16" s="71" t="s">
        <v>202</v>
      </c>
      <c r="C16" s="67" t="s">
        <v>256</v>
      </c>
      <c r="D16" s="67" t="s">
        <v>257</v>
      </c>
      <c r="E16" s="67">
        <v>8</v>
      </c>
      <c r="F16" s="67">
        <f t="shared" si="0"/>
        <v>72</v>
      </c>
      <c r="G16" s="68">
        <v>1</v>
      </c>
      <c r="H16" s="67">
        <v>0</v>
      </c>
      <c r="I16" s="67">
        <v>1</v>
      </c>
      <c r="J16" s="67">
        <v>1</v>
      </c>
      <c r="K16" s="67">
        <f t="shared" si="1"/>
        <v>3</v>
      </c>
      <c r="L16" s="69">
        <f t="shared" si="2"/>
        <v>20</v>
      </c>
      <c r="M16" s="70">
        <f t="shared" si="3"/>
        <v>92</v>
      </c>
    </row>
    <row r="17" spans="1:13">
      <c r="A17" s="67">
        <v>15</v>
      </c>
      <c r="B17" s="71" t="s">
        <v>203</v>
      </c>
      <c r="C17" s="67" t="s">
        <v>256</v>
      </c>
      <c r="D17" s="67" t="s">
        <v>257</v>
      </c>
      <c r="E17" s="67">
        <v>4</v>
      </c>
      <c r="F17" s="67">
        <f t="shared" si="0"/>
        <v>36</v>
      </c>
      <c r="G17" s="68">
        <v>1</v>
      </c>
      <c r="H17" s="67">
        <v>0</v>
      </c>
      <c r="I17" s="67">
        <v>1</v>
      </c>
      <c r="J17" s="67">
        <v>1</v>
      </c>
      <c r="K17" s="67">
        <f t="shared" si="1"/>
        <v>3</v>
      </c>
      <c r="L17" s="69">
        <f t="shared" si="2"/>
        <v>20</v>
      </c>
      <c r="M17" s="70">
        <f t="shared" si="3"/>
        <v>56</v>
      </c>
    </row>
    <row r="18" spans="1:13">
      <c r="A18" s="67">
        <v>16</v>
      </c>
      <c r="B18" s="71" t="s">
        <v>204</v>
      </c>
      <c r="C18" s="67" t="s">
        <v>256</v>
      </c>
      <c r="D18" s="67" t="s">
        <v>257</v>
      </c>
      <c r="E18" s="67">
        <v>4</v>
      </c>
      <c r="F18" s="67">
        <f t="shared" si="0"/>
        <v>36</v>
      </c>
      <c r="G18" s="68">
        <v>1</v>
      </c>
      <c r="H18" s="67">
        <v>0</v>
      </c>
      <c r="I18" s="67">
        <v>1</v>
      </c>
      <c r="J18" s="67">
        <v>1</v>
      </c>
      <c r="K18" s="67">
        <f t="shared" si="1"/>
        <v>3</v>
      </c>
      <c r="L18" s="69">
        <f t="shared" si="2"/>
        <v>20</v>
      </c>
      <c r="M18" s="70">
        <f t="shared" si="3"/>
        <v>56</v>
      </c>
    </row>
    <row r="19" spans="1:13">
      <c r="A19" s="67">
        <v>17</v>
      </c>
      <c r="B19" s="71" t="s">
        <v>205</v>
      </c>
      <c r="C19" s="67" t="s">
        <v>256</v>
      </c>
      <c r="D19" s="67" t="s">
        <v>257</v>
      </c>
      <c r="E19" s="67">
        <v>4</v>
      </c>
      <c r="F19" s="67">
        <f t="shared" si="0"/>
        <v>36</v>
      </c>
      <c r="G19" s="68">
        <v>1</v>
      </c>
      <c r="H19" s="67">
        <v>0</v>
      </c>
      <c r="I19" s="67">
        <v>1</v>
      </c>
      <c r="J19" s="67">
        <v>1</v>
      </c>
      <c r="K19" s="67">
        <f t="shared" si="1"/>
        <v>3</v>
      </c>
      <c r="L19" s="69">
        <f t="shared" si="2"/>
        <v>20</v>
      </c>
      <c r="M19" s="70">
        <f t="shared" si="3"/>
        <v>56</v>
      </c>
    </row>
    <row r="20" spans="1:13">
      <c r="A20" s="67">
        <v>18</v>
      </c>
      <c r="B20" s="71" t="s">
        <v>260</v>
      </c>
      <c r="C20" s="67" t="s">
        <v>256</v>
      </c>
      <c r="D20" s="67" t="s">
        <v>257</v>
      </c>
      <c r="E20" s="67">
        <v>5</v>
      </c>
      <c r="F20" s="67">
        <f t="shared" si="0"/>
        <v>45</v>
      </c>
      <c r="G20" s="68">
        <v>1</v>
      </c>
      <c r="H20" s="67">
        <v>0</v>
      </c>
      <c r="I20" s="67">
        <v>0</v>
      </c>
      <c r="J20" s="67">
        <v>0</v>
      </c>
      <c r="K20" s="67">
        <f t="shared" si="1"/>
        <v>1</v>
      </c>
      <c r="L20" s="69">
        <f t="shared" si="2"/>
        <v>6.666666666666667</v>
      </c>
      <c r="M20" s="70">
        <f t="shared" si="3"/>
        <v>51.666666666666664</v>
      </c>
    </row>
    <row r="21" spans="1:13">
      <c r="A21" s="67">
        <v>19</v>
      </c>
      <c r="B21" s="71" t="s">
        <v>206</v>
      </c>
      <c r="C21" s="67" t="s">
        <v>256</v>
      </c>
      <c r="D21" s="67" t="s">
        <v>257</v>
      </c>
      <c r="E21" s="67">
        <v>9</v>
      </c>
      <c r="F21" s="67">
        <f t="shared" si="0"/>
        <v>81</v>
      </c>
      <c r="G21" s="68">
        <v>1</v>
      </c>
      <c r="H21" s="67">
        <v>0</v>
      </c>
      <c r="I21" s="67">
        <v>1.33</v>
      </c>
      <c r="J21" s="67">
        <v>1</v>
      </c>
      <c r="K21" s="67">
        <f t="shared" si="1"/>
        <v>3.33</v>
      </c>
      <c r="L21" s="69">
        <f t="shared" si="2"/>
        <v>22.2</v>
      </c>
      <c r="M21" s="70">
        <f t="shared" si="3"/>
        <v>103.2</v>
      </c>
    </row>
    <row r="22" spans="1:13">
      <c r="A22" s="67">
        <v>20</v>
      </c>
      <c r="B22" s="71" t="s">
        <v>207</v>
      </c>
      <c r="C22" s="67" t="s">
        <v>256</v>
      </c>
      <c r="D22" s="67" t="s">
        <v>257</v>
      </c>
      <c r="E22" s="67">
        <v>8</v>
      </c>
      <c r="F22" s="67">
        <f t="shared" si="0"/>
        <v>72</v>
      </c>
      <c r="G22" s="68">
        <v>1</v>
      </c>
      <c r="H22" s="67">
        <v>0</v>
      </c>
      <c r="I22" s="67">
        <v>1</v>
      </c>
      <c r="J22" s="67">
        <v>1</v>
      </c>
      <c r="K22" s="67">
        <f t="shared" si="1"/>
        <v>3</v>
      </c>
      <c r="L22" s="69">
        <f t="shared" si="2"/>
        <v>20</v>
      </c>
      <c r="M22" s="70">
        <f t="shared" si="3"/>
        <v>92</v>
      </c>
    </row>
    <row r="23" spans="1:13">
      <c r="A23" s="67">
        <v>21</v>
      </c>
      <c r="B23" s="71" t="s">
        <v>208</v>
      </c>
      <c r="C23" s="67" t="s">
        <v>256</v>
      </c>
      <c r="D23" s="67" t="s">
        <v>257</v>
      </c>
      <c r="E23" s="67">
        <v>5</v>
      </c>
      <c r="F23" s="67">
        <f t="shared" si="0"/>
        <v>45</v>
      </c>
      <c r="G23" s="68">
        <v>1</v>
      </c>
      <c r="H23" s="67">
        <v>0</v>
      </c>
      <c r="I23" s="67">
        <v>1</v>
      </c>
      <c r="J23" s="67">
        <v>1</v>
      </c>
      <c r="K23" s="67">
        <f t="shared" si="1"/>
        <v>3</v>
      </c>
      <c r="L23" s="69">
        <f t="shared" si="2"/>
        <v>20</v>
      </c>
      <c r="M23" s="70">
        <f t="shared" si="3"/>
        <v>65</v>
      </c>
    </row>
    <row r="24" spans="1:13" ht="14.25">
      <c r="A24" s="67">
        <v>22</v>
      </c>
      <c r="B24" s="71" t="s">
        <v>209</v>
      </c>
      <c r="C24" s="67" t="s">
        <v>256</v>
      </c>
      <c r="D24" s="67" t="s">
        <v>257</v>
      </c>
      <c r="E24" s="72">
        <v>3</v>
      </c>
      <c r="F24" s="67">
        <f t="shared" si="0"/>
        <v>27</v>
      </c>
      <c r="G24" s="68">
        <v>1</v>
      </c>
      <c r="H24" s="67">
        <v>0</v>
      </c>
      <c r="I24" s="67">
        <v>1</v>
      </c>
      <c r="J24" s="67">
        <v>1</v>
      </c>
      <c r="K24" s="67">
        <f t="shared" si="1"/>
        <v>3</v>
      </c>
      <c r="L24" s="69">
        <f t="shared" si="2"/>
        <v>20</v>
      </c>
      <c r="M24" s="70">
        <f t="shared" si="3"/>
        <v>47</v>
      </c>
    </row>
    <row r="25" spans="1:13">
      <c r="A25" s="67">
        <v>23</v>
      </c>
      <c r="B25" s="71" t="s">
        <v>210</v>
      </c>
      <c r="C25" s="67" t="s">
        <v>256</v>
      </c>
      <c r="D25" s="67" t="s">
        <v>257</v>
      </c>
      <c r="E25" s="67">
        <v>6</v>
      </c>
      <c r="F25" s="67">
        <f t="shared" si="0"/>
        <v>54</v>
      </c>
      <c r="G25" s="68">
        <v>1</v>
      </c>
      <c r="H25" s="67">
        <v>0</v>
      </c>
      <c r="I25" s="67">
        <v>1.33</v>
      </c>
      <c r="J25" s="67">
        <v>1</v>
      </c>
      <c r="K25" s="67">
        <f t="shared" si="1"/>
        <v>3.33</v>
      </c>
      <c r="L25" s="69">
        <f t="shared" si="2"/>
        <v>22.2</v>
      </c>
      <c r="M25" s="70">
        <f t="shared" si="3"/>
        <v>76.2</v>
      </c>
    </row>
    <row r="26" spans="1:13">
      <c r="A26" s="67">
        <v>24</v>
      </c>
      <c r="B26" s="71" t="s">
        <v>211</v>
      </c>
      <c r="C26" s="67" t="s">
        <v>256</v>
      </c>
      <c r="D26" s="67" t="s">
        <v>257</v>
      </c>
      <c r="E26" s="67">
        <v>8</v>
      </c>
      <c r="F26" s="67">
        <f t="shared" si="0"/>
        <v>72</v>
      </c>
      <c r="G26" s="68">
        <v>1</v>
      </c>
      <c r="H26" s="67">
        <v>0</v>
      </c>
      <c r="I26" s="67">
        <v>1</v>
      </c>
      <c r="J26" s="67">
        <v>1</v>
      </c>
      <c r="K26" s="67">
        <f t="shared" si="1"/>
        <v>3</v>
      </c>
      <c r="L26" s="69">
        <f t="shared" si="2"/>
        <v>20</v>
      </c>
      <c r="M26" s="70">
        <f t="shared" si="3"/>
        <v>92</v>
      </c>
    </row>
    <row r="27" spans="1:13" ht="14.25">
      <c r="A27" s="67">
        <v>25</v>
      </c>
      <c r="B27" s="71" t="s">
        <v>212</v>
      </c>
      <c r="C27" s="67" t="s">
        <v>256</v>
      </c>
      <c r="D27" s="67" t="s">
        <v>257</v>
      </c>
      <c r="E27" s="72">
        <v>4</v>
      </c>
      <c r="F27" s="67">
        <f t="shared" si="0"/>
        <v>36</v>
      </c>
      <c r="G27" s="68">
        <v>1</v>
      </c>
      <c r="H27" s="67">
        <v>0</v>
      </c>
      <c r="I27" s="67">
        <v>1</v>
      </c>
      <c r="J27" s="67">
        <v>1</v>
      </c>
      <c r="K27" s="67">
        <f t="shared" si="1"/>
        <v>3</v>
      </c>
      <c r="L27" s="69">
        <f t="shared" si="2"/>
        <v>20</v>
      </c>
      <c r="M27" s="70">
        <f t="shared" si="3"/>
        <v>56</v>
      </c>
    </row>
    <row r="28" spans="1:13" ht="14.25">
      <c r="A28" s="67">
        <v>26</v>
      </c>
      <c r="B28" s="72" t="s">
        <v>261</v>
      </c>
      <c r="C28" s="67" t="s">
        <v>256</v>
      </c>
      <c r="D28" s="67" t="s">
        <v>257</v>
      </c>
      <c r="E28" s="67">
        <v>8</v>
      </c>
      <c r="F28" s="67">
        <f t="shared" si="0"/>
        <v>72</v>
      </c>
      <c r="G28" s="68">
        <v>1</v>
      </c>
      <c r="H28" s="67">
        <v>0</v>
      </c>
      <c r="I28" s="67">
        <v>1</v>
      </c>
      <c r="J28" s="67">
        <v>1</v>
      </c>
      <c r="K28" s="67">
        <f t="shared" si="1"/>
        <v>3</v>
      </c>
      <c r="L28" s="69">
        <f t="shared" si="2"/>
        <v>20</v>
      </c>
      <c r="M28" s="70">
        <f t="shared" si="3"/>
        <v>92</v>
      </c>
    </row>
    <row r="29" spans="1:13" ht="14.25">
      <c r="A29" s="67">
        <v>27</v>
      </c>
      <c r="B29" s="72" t="s">
        <v>262</v>
      </c>
      <c r="C29" s="67" t="s">
        <v>256</v>
      </c>
      <c r="D29" s="67" t="s">
        <v>257</v>
      </c>
      <c r="E29" s="67">
        <v>7</v>
      </c>
      <c r="F29" s="67">
        <f t="shared" si="0"/>
        <v>63</v>
      </c>
      <c r="G29" s="68">
        <v>1</v>
      </c>
      <c r="H29" s="67">
        <v>0</v>
      </c>
      <c r="I29" s="67">
        <v>1</v>
      </c>
      <c r="J29" s="67">
        <v>1</v>
      </c>
      <c r="K29" s="67">
        <f t="shared" si="1"/>
        <v>3</v>
      </c>
      <c r="L29" s="69">
        <f t="shared" si="2"/>
        <v>20</v>
      </c>
      <c r="M29" s="70">
        <f t="shared" si="3"/>
        <v>83</v>
      </c>
    </row>
    <row r="30" spans="1:13">
      <c r="A30" s="67">
        <v>28</v>
      </c>
      <c r="B30" s="67" t="s">
        <v>263</v>
      </c>
      <c r="C30" s="67" t="s">
        <v>256</v>
      </c>
      <c r="D30" s="67" t="s">
        <v>257</v>
      </c>
      <c r="E30" s="67">
        <v>0</v>
      </c>
      <c r="F30" s="67">
        <f t="shared" si="0"/>
        <v>0</v>
      </c>
      <c r="G30" s="73">
        <v>1</v>
      </c>
      <c r="H30" s="67">
        <v>0</v>
      </c>
      <c r="I30" s="67">
        <v>1.34</v>
      </c>
      <c r="J30" s="67">
        <v>1</v>
      </c>
      <c r="K30" s="67">
        <f t="shared" si="1"/>
        <v>3.34</v>
      </c>
      <c r="L30" s="69">
        <f t="shared" si="2"/>
        <v>22.266666666666666</v>
      </c>
      <c r="M30" s="70">
        <f t="shared" si="3"/>
        <v>22.266666666666666</v>
      </c>
    </row>
    <row r="31" spans="1:13" ht="14.25" thickBot="1">
      <c r="A31" s="105" t="s">
        <v>264</v>
      </c>
      <c r="B31" s="106"/>
      <c r="C31" s="106"/>
      <c r="D31" s="107"/>
      <c r="E31" s="74">
        <f t="shared" ref="E31:J31" si="4">SUM(E3:E30)</f>
        <v>180</v>
      </c>
      <c r="F31" s="74">
        <f t="shared" si="4"/>
        <v>1620</v>
      </c>
      <c r="G31" s="75">
        <f t="shared" si="4"/>
        <v>27</v>
      </c>
      <c r="H31" s="74">
        <f t="shared" si="4"/>
        <v>3</v>
      </c>
      <c r="I31" s="74">
        <f t="shared" si="4"/>
        <v>25.999999999999996</v>
      </c>
      <c r="J31" s="74">
        <f t="shared" si="4"/>
        <v>25</v>
      </c>
      <c r="K31" s="67">
        <f t="shared" si="1"/>
        <v>81</v>
      </c>
      <c r="L31" s="69">
        <f t="shared" si="2"/>
        <v>540</v>
      </c>
      <c r="M31" s="70">
        <f t="shared" si="3"/>
        <v>2160</v>
      </c>
    </row>
    <row r="32" spans="1:13" ht="82.5" customHeight="1">
      <c r="A32" s="108" t="s">
        <v>269</v>
      </c>
      <c r="B32" s="109"/>
      <c r="C32" s="109"/>
      <c r="D32" s="109"/>
      <c r="E32" s="109"/>
      <c r="F32" s="109"/>
      <c r="G32" s="109"/>
      <c r="H32" s="109"/>
      <c r="I32" s="109"/>
      <c r="J32" s="76"/>
      <c r="K32" s="77"/>
      <c r="L32" s="78"/>
      <c r="M32" s="79"/>
    </row>
    <row r="33" spans="1:13" ht="54">
      <c r="A33" s="62" t="s">
        <v>213</v>
      </c>
      <c r="B33" s="62" t="s">
        <v>37</v>
      </c>
      <c r="C33" s="62" t="s">
        <v>244</v>
      </c>
      <c r="D33" s="62" t="s">
        <v>245</v>
      </c>
      <c r="E33" s="62" t="s">
        <v>214</v>
      </c>
      <c r="F33" s="63" t="s">
        <v>215</v>
      </c>
      <c r="G33" s="64" t="s">
        <v>216</v>
      </c>
      <c r="H33" s="64" t="s">
        <v>217</v>
      </c>
      <c r="I33" s="64" t="s">
        <v>218</v>
      </c>
      <c r="J33" s="62" t="s">
        <v>219</v>
      </c>
      <c r="K33" s="65" t="s">
        <v>220</v>
      </c>
      <c r="L33" s="66" t="s">
        <v>221</v>
      </c>
      <c r="M33" s="62" t="s">
        <v>222</v>
      </c>
    </row>
    <row r="34" spans="1:13">
      <c r="A34" s="67">
        <v>1</v>
      </c>
      <c r="B34" s="67" t="s">
        <v>225</v>
      </c>
      <c r="C34" s="67" t="s">
        <v>268</v>
      </c>
      <c r="D34" s="67" t="s">
        <v>257</v>
      </c>
      <c r="E34" s="67">
        <v>31</v>
      </c>
      <c r="F34" s="67">
        <v>341</v>
      </c>
      <c r="G34" s="67">
        <v>2</v>
      </c>
      <c r="H34" s="67">
        <v>1</v>
      </c>
      <c r="I34" s="67">
        <v>2</v>
      </c>
      <c r="J34" s="67">
        <v>1</v>
      </c>
      <c r="K34" s="67">
        <v>6</v>
      </c>
      <c r="L34" s="67">
        <v>29.52</v>
      </c>
      <c r="M34" s="67">
        <v>370.52</v>
      </c>
    </row>
    <row r="35" spans="1:13">
      <c r="A35" s="67">
        <v>2</v>
      </c>
      <c r="B35" s="67" t="s">
        <v>226</v>
      </c>
      <c r="C35" s="67" t="s">
        <v>268</v>
      </c>
      <c r="D35" s="67" t="s">
        <v>257</v>
      </c>
      <c r="E35" s="67">
        <v>28</v>
      </c>
      <c r="F35" s="67">
        <v>308</v>
      </c>
      <c r="G35" s="67">
        <v>2</v>
      </c>
      <c r="H35" s="67">
        <v>1</v>
      </c>
      <c r="I35" s="67">
        <v>2</v>
      </c>
      <c r="J35" s="67">
        <v>1</v>
      </c>
      <c r="K35" s="67">
        <v>6</v>
      </c>
      <c r="L35" s="67">
        <v>29.52</v>
      </c>
      <c r="M35" s="67">
        <v>337.52</v>
      </c>
    </row>
    <row r="36" spans="1:13">
      <c r="A36" s="67">
        <v>3</v>
      </c>
      <c r="B36" s="67" t="s">
        <v>227</v>
      </c>
      <c r="C36" s="67" t="s">
        <v>268</v>
      </c>
      <c r="D36" s="67" t="s">
        <v>257</v>
      </c>
      <c r="E36" s="67">
        <v>27</v>
      </c>
      <c r="F36" s="67">
        <v>297</v>
      </c>
      <c r="G36" s="67">
        <v>2</v>
      </c>
      <c r="H36" s="67"/>
      <c r="I36" s="67">
        <v>2</v>
      </c>
      <c r="J36" s="67">
        <v>1</v>
      </c>
      <c r="K36" s="67">
        <v>5</v>
      </c>
      <c r="L36" s="67">
        <v>24.6</v>
      </c>
      <c r="M36" s="67">
        <v>321.60000000000002</v>
      </c>
    </row>
    <row r="37" spans="1:13">
      <c r="A37" s="67">
        <v>4</v>
      </c>
      <c r="B37" s="67" t="s">
        <v>228</v>
      </c>
      <c r="C37" s="67" t="s">
        <v>268</v>
      </c>
      <c r="D37" s="67" t="s">
        <v>257</v>
      </c>
      <c r="E37" s="67">
        <v>23</v>
      </c>
      <c r="F37" s="67">
        <v>253</v>
      </c>
      <c r="G37" s="67">
        <v>2</v>
      </c>
      <c r="H37" s="67"/>
      <c r="I37" s="67">
        <v>2</v>
      </c>
      <c r="J37" s="67">
        <v>1</v>
      </c>
      <c r="K37" s="67">
        <v>5</v>
      </c>
      <c r="L37" s="67">
        <v>24.6</v>
      </c>
      <c r="M37" s="67">
        <v>277.60000000000002</v>
      </c>
    </row>
    <row r="38" spans="1:13">
      <c r="A38" s="67">
        <v>5</v>
      </c>
      <c r="B38" s="67" t="s">
        <v>229</v>
      </c>
      <c r="C38" s="67" t="s">
        <v>268</v>
      </c>
      <c r="D38" s="67" t="s">
        <v>257</v>
      </c>
      <c r="E38" s="67">
        <v>31</v>
      </c>
      <c r="F38" s="80">
        <v>341</v>
      </c>
      <c r="G38" s="67">
        <v>2</v>
      </c>
      <c r="H38" s="67"/>
      <c r="I38" s="67">
        <v>2</v>
      </c>
      <c r="J38" s="67"/>
      <c r="K38" s="67">
        <v>4</v>
      </c>
      <c r="L38" s="67">
        <v>19.68</v>
      </c>
      <c r="M38" s="67">
        <v>360.68</v>
      </c>
    </row>
    <row r="39" spans="1:13">
      <c r="A39" s="67">
        <v>6</v>
      </c>
      <c r="B39" s="67" t="s">
        <v>230</v>
      </c>
      <c r="C39" s="67" t="s">
        <v>268</v>
      </c>
      <c r="D39" s="67" t="s">
        <v>257</v>
      </c>
      <c r="E39" s="67">
        <v>31</v>
      </c>
      <c r="F39" s="67">
        <v>341</v>
      </c>
      <c r="G39" s="67">
        <v>2</v>
      </c>
      <c r="H39" s="67"/>
      <c r="I39" s="67">
        <v>2</v>
      </c>
      <c r="J39" s="67"/>
      <c r="K39" s="67">
        <v>4</v>
      </c>
      <c r="L39" s="67">
        <v>19.68</v>
      </c>
      <c r="M39" s="67">
        <v>360.68</v>
      </c>
    </row>
    <row r="40" spans="1:13">
      <c r="A40" s="67">
        <v>7</v>
      </c>
      <c r="B40" s="67" t="s">
        <v>231</v>
      </c>
      <c r="C40" s="67" t="s">
        <v>268</v>
      </c>
      <c r="D40" s="67" t="s">
        <v>257</v>
      </c>
      <c r="E40" s="67">
        <v>22</v>
      </c>
      <c r="F40" s="67">
        <v>242</v>
      </c>
      <c r="G40" s="67">
        <v>2</v>
      </c>
      <c r="H40" s="67">
        <v>1</v>
      </c>
      <c r="I40" s="67">
        <v>2</v>
      </c>
      <c r="J40" s="67">
        <v>1</v>
      </c>
      <c r="K40" s="67">
        <v>6</v>
      </c>
      <c r="L40" s="67">
        <v>29.52</v>
      </c>
      <c r="M40" s="67">
        <v>271.52</v>
      </c>
    </row>
    <row r="41" spans="1:13">
      <c r="A41" s="67">
        <v>8</v>
      </c>
      <c r="B41" s="67" t="s">
        <v>232</v>
      </c>
      <c r="C41" s="67" t="s">
        <v>268</v>
      </c>
      <c r="D41" s="67" t="s">
        <v>257</v>
      </c>
      <c r="E41" s="67">
        <v>24</v>
      </c>
      <c r="F41" s="67">
        <v>264</v>
      </c>
      <c r="G41" s="67">
        <v>2</v>
      </c>
      <c r="H41" s="67"/>
      <c r="I41" s="67">
        <v>2</v>
      </c>
      <c r="J41" s="67"/>
      <c r="K41" s="67">
        <v>4</v>
      </c>
      <c r="L41" s="67">
        <v>19.68</v>
      </c>
      <c r="M41" s="67">
        <v>283.68</v>
      </c>
    </row>
    <row r="42" spans="1:13">
      <c r="A42" s="67">
        <v>9</v>
      </c>
      <c r="B42" s="67" t="s">
        <v>233</v>
      </c>
      <c r="C42" s="67" t="s">
        <v>268</v>
      </c>
      <c r="D42" s="67" t="s">
        <v>257</v>
      </c>
      <c r="E42" s="67">
        <v>30</v>
      </c>
      <c r="F42" s="67">
        <v>330</v>
      </c>
      <c r="G42" s="67">
        <v>2</v>
      </c>
      <c r="H42" s="67">
        <v>1</v>
      </c>
      <c r="I42" s="67">
        <v>2</v>
      </c>
      <c r="J42" s="67">
        <v>1</v>
      </c>
      <c r="K42" s="67">
        <v>6</v>
      </c>
      <c r="L42" s="67">
        <v>29.52</v>
      </c>
      <c r="M42" s="67">
        <v>359.52</v>
      </c>
    </row>
    <row r="43" spans="1:13">
      <c r="A43" s="67">
        <v>10</v>
      </c>
      <c r="B43" s="67" t="s">
        <v>234</v>
      </c>
      <c r="C43" s="67" t="s">
        <v>268</v>
      </c>
      <c r="D43" s="67" t="s">
        <v>257</v>
      </c>
      <c r="E43" s="67">
        <v>27</v>
      </c>
      <c r="F43" s="67">
        <v>297</v>
      </c>
      <c r="G43" s="67">
        <v>2</v>
      </c>
      <c r="H43" s="67">
        <v>1</v>
      </c>
      <c r="I43" s="67">
        <v>2</v>
      </c>
      <c r="J43" s="67"/>
      <c r="K43" s="67">
        <v>5</v>
      </c>
      <c r="L43" s="67">
        <v>24.6</v>
      </c>
      <c r="M43" s="67">
        <v>321.60000000000002</v>
      </c>
    </row>
    <row r="44" spans="1:13">
      <c r="A44" s="67">
        <v>11</v>
      </c>
      <c r="B44" s="67" t="s">
        <v>235</v>
      </c>
      <c r="C44" s="67" t="s">
        <v>268</v>
      </c>
      <c r="D44" s="67" t="s">
        <v>257</v>
      </c>
      <c r="E44" s="67">
        <v>3</v>
      </c>
      <c r="F44" s="67">
        <v>33</v>
      </c>
      <c r="G44" s="67">
        <v>1</v>
      </c>
      <c r="H44" s="67"/>
      <c r="I44" s="67">
        <v>2</v>
      </c>
      <c r="J44" s="67"/>
      <c r="K44" s="67">
        <v>3</v>
      </c>
      <c r="L44" s="67">
        <v>14.76</v>
      </c>
      <c r="M44" s="67">
        <v>47.76</v>
      </c>
    </row>
    <row r="45" spans="1:13">
      <c r="A45" s="67">
        <v>12</v>
      </c>
      <c r="B45" s="67" t="s">
        <v>236</v>
      </c>
      <c r="C45" s="67" t="s">
        <v>268</v>
      </c>
      <c r="D45" s="67" t="s">
        <v>257</v>
      </c>
      <c r="E45" s="67">
        <v>28</v>
      </c>
      <c r="F45" s="67">
        <v>308</v>
      </c>
      <c r="G45" s="67">
        <v>2</v>
      </c>
      <c r="H45" s="67"/>
      <c r="I45" s="67">
        <v>2</v>
      </c>
      <c r="J45" s="67"/>
      <c r="K45" s="67">
        <v>4</v>
      </c>
      <c r="L45" s="67">
        <v>19.68</v>
      </c>
      <c r="M45" s="67">
        <v>327.68</v>
      </c>
    </row>
    <row r="46" spans="1:13">
      <c r="A46" s="67">
        <v>13</v>
      </c>
      <c r="B46" s="67" t="s">
        <v>237</v>
      </c>
      <c r="C46" s="67" t="s">
        <v>268</v>
      </c>
      <c r="D46" s="67" t="s">
        <v>257</v>
      </c>
      <c r="E46" s="67">
        <v>0</v>
      </c>
      <c r="F46" s="67">
        <v>0</v>
      </c>
      <c r="G46" s="67">
        <v>2</v>
      </c>
      <c r="H46" s="67"/>
      <c r="I46" s="67">
        <v>2</v>
      </c>
      <c r="J46" s="67"/>
      <c r="K46" s="67">
        <v>4</v>
      </c>
      <c r="L46" s="67">
        <v>19.68</v>
      </c>
      <c r="M46" s="67">
        <v>19.68</v>
      </c>
    </row>
    <row r="47" spans="1:13">
      <c r="A47" s="67">
        <v>14</v>
      </c>
      <c r="B47" s="67" t="s">
        <v>270</v>
      </c>
      <c r="C47" s="67" t="s">
        <v>268</v>
      </c>
      <c r="D47" s="67" t="s">
        <v>271</v>
      </c>
      <c r="E47" s="67">
        <v>3</v>
      </c>
      <c r="F47" s="67">
        <v>33</v>
      </c>
      <c r="G47" s="67"/>
      <c r="H47" s="67"/>
      <c r="I47" s="67"/>
      <c r="J47" s="67"/>
      <c r="K47" s="67"/>
      <c r="L47" s="67"/>
      <c r="M47" s="67">
        <v>33</v>
      </c>
    </row>
    <row r="48" spans="1:13">
      <c r="A48" s="67">
        <v>15</v>
      </c>
      <c r="B48" s="67" t="s">
        <v>265</v>
      </c>
      <c r="C48" s="67" t="s">
        <v>268</v>
      </c>
      <c r="D48" s="67" t="s">
        <v>271</v>
      </c>
      <c r="E48" s="67">
        <v>1</v>
      </c>
      <c r="F48" s="67">
        <v>11</v>
      </c>
      <c r="G48" s="67"/>
      <c r="H48" s="67"/>
      <c r="I48" s="67"/>
      <c r="J48" s="67"/>
      <c r="K48" s="67"/>
      <c r="L48" s="67"/>
      <c r="M48" s="67">
        <v>11</v>
      </c>
    </row>
    <row r="49" spans="1:13">
      <c r="A49" s="67">
        <v>16</v>
      </c>
      <c r="B49" s="67" t="s">
        <v>266</v>
      </c>
      <c r="C49" s="67" t="s">
        <v>268</v>
      </c>
      <c r="D49" s="67" t="s">
        <v>271</v>
      </c>
      <c r="E49" s="67">
        <v>5</v>
      </c>
      <c r="F49" s="67">
        <v>55</v>
      </c>
      <c r="G49" s="67"/>
      <c r="H49" s="67"/>
      <c r="I49" s="67"/>
      <c r="J49" s="67"/>
      <c r="K49" s="67"/>
      <c r="L49" s="67"/>
      <c r="M49" s="67">
        <v>55</v>
      </c>
    </row>
    <row r="50" spans="1:13">
      <c r="A50" s="101" t="s">
        <v>264</v>
      </c>
      <c r="B50" s="101"/>
      <c r="C50" s="101"/>
      <c r="D50" s="101"/>
      <c r="E50" s="98">
        <v>314</v>
      </c>
      <c r="F50" s="98">
        <v>3454</v>
      </c>
      <c r="G50" s="98">
        <v>25</v>
      </c>
      <c r="H50" s="98">
        <v>5</v>
      </c>
      <c r="I50" s="98">
        <v>26</v>
      </c>
      <c r="J50" s="98">
        <v>6</v>
      </c>
      <c r="K50" s="98">
        <v>62</v>
      </c>
      <c r="L50" s="98">
        <v>305.04000000000002</v>
      </c>
      <c r="M50" s="98">
        <f>SUM(M34:M49)</f>
        <v>3759.0399999999995</v>
      </c>
    </row>
    <row r="51" spans="1:13">
      <c r="A51" s="99"/>
      <c r="B51" s="99"/>
      <c r="C51" s="99"/>
      <c r="D51" s="99"/>
      <c r="E51" s="99"/>
      <c r="F51" s="99"/>
      <c r="G51" s="99"/>
      <c r="H51" s="99"/>
      <c r="I51" s="99"/>
      <c r="J51" s="99"/>
      <c r="K51" s="99"/>
      <c r="L51" s="99"/>
      <c r="M51" s="99"/>
    </row>
    <row r="52" spans="1:13" ht="40.5">
      <c r="A52" s="62" t="s">
        <v>213</v>
      </c>
      <c r="B52" s="62" t="s">
        <v>37</v>
      </c>
      <c r="C52" s="62" t="s">
        <v>244</v>
      </c>
      <c r="D52" s="62" t="s">
        <v>245</v>
      </c>
      <c r="E52" s="62" t="s">
        <v>267</v>
      </c>
      <c r="F52" s="91" t="s">
        <v>223</v>
      </c>
      <c r="G52" s="92"/>
      <c r="H52" s="91"/>
      <c r="I52" s="91"/>
      <c r="J52" s="91"/>
      <c r="K52" s="91"/>
      <c r="L52" s="91"/>
      <c r="M52" s="91" t="s">
        <v>224</v>
      </c>
    </row>
    <row r="53" spans="1:13">
      <c r="A53" s="67">
        <v>1</v>
      </c>
      <c r="B53" s="67" t="s">
        <v>225</v>
      </c>
      <c r="C53" s="67" t="s">
        <v>268</v>
      </c>
      <c r="D53" s="67" t="s">
        <v>257</v>
      </c>
      <c r="E53" s="67">
        <v>12</v>
      </c>
      <c r="F53" s="67">
        <v>43.2</v>
      </c>
      <c r="G53" s="93"/>
      <c r="H53" s="67"/>
      <c r="I53" s="67"/>
      <c r="J53" s="67"/>
      <c r="K53" s="67"/>
      <c r="L53" s="67"/>
      <c r="M53" s="67">
        <v>43.2</v>
      </c>
    </row>
    <row r="54" spans="1:13">
      <c r="A54" s="67">
        <v>2</v>
      </c>
      <c r="B54" s="67" t="s">
        <v>226</v>
      </c>
      <c r="C54" s="67" t="s">
        <v>268</v>
      </c>
      <c r="D54" s="67" t="s">
        <v>257</v>
      </c>
      <c r="E54" s="67">
        <v>11</v>
      </c>
      <c r="F54" s="67">
        <v>39.6</v>
      </c>
      <c r="G54" s="93"/>
      <c r="H54" s="67"/>
      <c r="I54" s="67"/>
      <c r="J54" s="67"/>
      <c r="K54" s="67"/>
      <c r="L54" s="67"/>
      <c r="M54" s="67">
        <v>39.6</v>
      </c>
    </row>
    <row r="55" spans="1:13">
      <c r="A55" s="67">
        <v>3</v>
      </c>
      <c r="B55" s="67" t="s">
        <v>227</v>
      </c>
      <c r="C55" s="67" t="s">
        <v>268</v>
      </c>
      <c r="D55" s="67" t="s">
        <v>257</v>
      </c>
      <c r="E55" s="67">
        <v>10</v>
      </c>
      <c r="F55" s="67">
        <v>36</v>
      </c>
      <c r="G55" s="93"/>
      <c r="H55" s="67"/>
      <c r="I55" s="67"/>
      <c r="J55" s="67"/>
      <c r="K55" s="67"/>
      <c r="L55" s="67"/>
      <c r="M55" s="67">
        <v>36</v>
      </c>
    </row>
    <row r="56" spans="1:13">
      <c r="A56" s="67">
        <v>4</v>
      </c>
      <c r="B56" s="67" t="s">
        <v>228</v>
      </c>
      <c r="C56" s="67" t="s">
        <v>268</v>
      </c>
      <c r="D56" s="67" t="s">
        <v>257</v>
      </c>
      <c r="E56" s="67">
        <v>10</v>
      </c>
      <c r="F56" s="67">
        <v>36</v>
      </c>
      <c r="G56" s="93"/>
      <c r="H56" s="67"/>
      <c r="I56" s="67"/>
      <c r="J56" s="67"/>
      <c r="K56" s="67"/>
      <c r="L56" s="67"/>
      <c r="M56" s="67">
        <v>36</v>
      </c>
    </row>
    <row r="57" spans="1:13">
      <c r="A57" s="67">
        <v>5</v>
      </c>
      <c r="B57" s="67" t="s">
        <v>229</v>
      </c>
      <c r="C57" s="67" t="s">
        <v>268</v>
      </c>
      <c r="D57" s="67" t="s">
        <v>257</v>
      </c>
      <c r="E57" s="67">
        <v>12</v>
      </c>
      <c r="F57" s="67">
        <v>43.2</v>
      </c>
      <c r="G57" s="93"/>
      <c r="H57" s="67"/>
      <c r="I57" s="67"/>
      <c r="J57" s="67"/>
      <c r="K57" s="67"/>
      <c r="L57" s="67"/>
      <c r="M57" s="67">
        <v>43.2</v>
      </c>
    </row>
    <row r="58" spans="1:13">
      <c r="A58" s="67">
        <v>6</v>
      </c>
      <c r="B58" s="67" t="s">
        <v>230</v>
      </c>
      <c r="C58" s="67" t="s">
        <v>268</v>
      </c>
      <c r="D58" s="67" t="s">
        <v>257</v>
      </c>
      <c r="E58" s="67">
        <v>11</v>
      </c>
      <c r="F58" s="67">
        <v>39.6</v>
      </c>
      <c r="G58" s="93"/>
      <c r="H58" s="67"/>
      <c r="I58" s="67"/>
      <c r="J58" s="67"/>
      <c r="K58" s="67"/>
      <c r="L58" s="67"/>
      <c r="M58" s="67">
        <v>39.6</v>
      </c>
    </row>
    <row r="59" spans="1:13">
      <c r="A59" s="67">
        <v>7</v>
      </c>
      <c r="B59" s="67" t="s">
        <v>231</v>
      </c>
      <c r="C59" s="67" t="s">
        <v>268</v>
      </c>
      <c r="D59" s="67" t="s">
        <v>257</v>
      </c>
      <c r="E59" s="67">
        <v>10</v>
      </c>
      <c r="F59" s="67">
        <v>36</v>
      </c>
      <c r="G59" s="93"/>
      <c r="H59" s="67"/>
      <c r="I59" s="67"/>
      <c r="J59" s="67"/>
      <c r="K59" s="67"/>
      <c r="L59" s="67"/>
      <c r="M59" s="67">
        <v>36</v>
      </c>
    </row>
    <row r="60" spans="1:13">
      <c r="A60" s="67">
        <v>8</v>
      </c>
      <c r="B60" s="67" t="s">
        <v>232</v>
      </c>
      <c r="C60" s="67" t="s">
        <v>268</v>
      </c>
      <c r="D60" s="67" t="s">
        <v>257</v>
      </c>
      <c r="E60" s="67">
        <v>10</v>
      </c>
      <c r="F60" s="67">
        <v>36</v>
      </c>
      <c r="G60" s="93"/>
      <c r="H60" s="67"/>
      <c r="I60" s="67"/>
      <c r="J60" s="67"/>
      <c r="K60" s="67"/>
      <c r="L60" s="67"/>
      <c r="M60" s="67">
        <v>36</v>
      </c>
    </row>
    <row r="61" spans="1:13">
      <c r="A61" s="67">
        <v>9</v>
      </c>
      <c r="B61" s="67" t="s">
        <v>233</v>
      </c>
      <c r="C61" s="67" t="s">
        <v>268</v>
      </c>
      <c r="D61" s="67" t="s">
        <v>257</v>
      </c>
      <c r="E61" s="67">
        <v>12</v>
      </c>
      <c r="F61" s="67">
        <v>43.2</v>
      </c>
      <c r="G61" s="93"/>
      <c r="H61" s="67"/>
      <c r="I61" s="67"/>
      <c r="J61" s="67"/>
      <c r="K61" s="67"/>
      <c r="L61" s="67"/>
      <c r="M61" s="67">
        <v>43.2</v>
      </c>
    </row>
    <row r="62" spans="1:13">
      <c r="A62" s="67">
        <v>10</v>
      </c>
      <c r="B62" s="67" t="s">
        <v>234</v>
      </c>
      <c r="C62" s="67" t="s">
        <v>268</v>
      </c>
      <c r="D62" s="67" t="s">
        <v>257</v>
      </c>
      <c r="E62" s="67">
        <v>11</v>
      </c>
      <c r="F62" s="67">
        <v>39.6</v>
      </c>
      <c r="G62" s="93"/>
      <c r="H62" s="67"/>
      <c r="I62" s="67"/>
      <c r="J62" s="67"/>
      <c r="K62" s="67"/>
      <c r="L62" s="67"/>
      <c r="M62" s="67">
        <v>39.6</v>
      </c>
    </row>
    <row r="63" spans="1:13">
      <c r="A63" s="67">
        <v>11</v>
      </c>
      <c r="B63" s="67" t="s">
        <v>235</v>
      </c>
      <c r="C63" s="67" t="s">
        <v>268</v>
      </c>
      <c r="D63" s="67" t="s">
        <v>257</v>
      </c>
      <c r="E63" s="67">
        <v>7</v>
      </c>
      <c r="F63" s="67">
        <v>25.2</v>
      </c>
      <c r="G63" s="93"/>
      <c r="H63" s="67"/>
      <c r="I63" s="67"/>
      <c r="J63" s="67"/>
      <c r="K63" s="67"/>
      <c r="L63" s="67"/>
      <c r="M63" s="67">
        <v>25.2</v>
      </c>
    </row>
    <row r="64" spans="1:13">
      <c r="A64" s="67">
        <v>12</v>
      </c>
      <c r="B64" s="67" t="s">
        <v>236</v>
      </c>
      <c r="C64" s="67" t="s">
        <v>268</v>
      </c>
      <c r="D64" s="67" t="s">
        <v>257</v>
      </c>
      <c r="E64" s="67">
        <v>10</v>
      </c>
      <c r="F64" s="67">
        <v>36</v>
      </c>
      <c r="G64" s="93"/>
      <c r="H64" s="67"/>
      <c r="I64" s="67"/>
      <c r="J64" s="67"/>
      <c r="K64" s="67"/>
      <c r="L64" s="67"/>
      <c r="M64" s="67">
        <v>36</v>
      </c>
    </row>
    <row r="65" spans="1:13">
      <c r="A65" s="67">
        <v>13</v>
      </c>
      <c r="B65" s="67" t="s">
        <v>237</v>
      </c>
      <c r="C65" s="67" t="s">
        <v>268</v>
      </c>
      <c r="D65" s="67" t="s">
        <v>257</v>
      </c>
      <c r="E65" s="67">
        <v>10</v>
      </c>
      <c r="F65" s="67">
        <v>36</v>
      </c>
      <c r="G65" s="93"/>
      <c r="H65" s="67"/>
      <c r="I65" s="67"/>
      <c r="J65" s="67"/>
      <c r="K65" s="67"/>
      <c r="L65" s="67"/>
      <c r="M65" s="67">
        <v>36</v>
      </c>
    </row>
    <row r="66" spans="1:13">
      <c r="A66" s="101" t="s">
        <v>264</v>
      </c>
      <c r="B66" s="101"/>
      <c r="C66" s="101"/>
      <c r="D66" s="101"/>
      <c r="E66" s="67">
        <f>SUM(E53:E65)</f>
        <v>136</v>
      </c>
      <c r="F66" s="67">
        <f>SUM(F53:F65)</f>
        <v>489.6</v>
      </c>
      <c r="G66" s="67"/>
      <c r="H66" s="67"/>
      <c r="I66" s="67"/>
      <c r="J66" s="67"/>
      <c r="K66" s="67"/>
      <c r="L66" s="67"/>
      <c r="M66" s="67">
        <f>SUM(M53:M65)</f>
        <v>489.6</v>
      </c>
    </row>
    <row r="67" spans="1:13">
      <c r="A67" s="102" t="s">
        <v>238</v>
      </c>
      <c r="B67" s="102"/>
      <c r="C67" s="102"/>
      <c r="D67" s="102"/>
      <c r="E67" s="102"/>
      <c r="F67" s="102"/>
      <c r="G67" s="102"/>
      <c r="H67" s="102"/>
      <c r="I67" s="102"/>
      <c r="J67" s="102"/>
      <c r="K67" s="102"/>
      <c r="L67" s="103"/>
      <c r="M67" s="94"/>
    </row>
    <row r="68" spans="1:13">
      <c r="A68" s="102"/>
      <c r="B68" s="102"/>
      <c r="C68" s="102"/>
      <c r="D68" s="102"/>
      <c r="E68" s="102"/>
      <c r="F68" s="102"/>
      <c r="G68" s="102"/>
      <c r="H68" s="102"/>
      <c r="I68" s="102"/>
      <c r="J68" s="102"/>
      <c r="K68" s="102"/>
      <c r="L68" s="103"/>
      <c r="M68" s="94"/>
    </row>
    <row r="69" spans="1:13">
      <c r="A69" s="102"/>
      <c r="B69" s="102"/>
      <c r="C69" s="102"/>
      <c r="D69" s="102"/>
      <c r="E69" s="102"/>
      <c r="F69" s="102"/>
      <c r="G69" s="102"/>
      <c r="H69" s="102"/>
      <c r="I69" s="102"/>
      <c r="J69" s="102"/>
      <c r="K69" s="102"/>
      <c r="L69" s="103"/>
      <c r="M69" s="94"/>
    </row>
    <row r="70" spans="1:13">
      <c r="A70" s="102"/>
      <c r="B70" s="102"/>
      <c r="C70" s="102"/>
      <c r="D70" s="102"/>
      <c r="E70" s="102"/>
      <c r="F70" s="102"/>
      <c r="G70" s="102"/>
      <c r="H70" s="102"/>
      <c r="I70" s="102"/>
      <c r="J70" s="102"/>
      <c r="K70" s="102"/>
      <c r="L70" s="103"/>
      <c r="M70" s="94"/>
    </row>
    <row r="71" spans="1:13">
      <c r="A71" s="102"/>
      <c r="B71" s="102"/>
      <c r="C71" s="102"/>
      <c r="D71" s="102"/>
      <c r="E71" s="102"/>
      <c r="F71" s="102"/>
      <c r="G71" s="102"/>
      <c r="H71" s="102"/>
      <c r="I71" s="102"/>
      <c r="J71" s="102"/>
      <c r="K71" s="102"/>
      <c r="L71" s="103"/>
      <c r="M71" s="94"/>
    </row>
    <row r="72" spans="1:13">
      <c r="A72" s="102"/>
      <c r="B72" s="102"/>
      <c r="C72" s="102"/>
      <c r="D72" s="102"/>
      <c r="E72" s="102"/>
      <c r="F72" s="102"/>
      <c r="G72" s="102"/>
      <c r="H72" s="102"/>
      <c r="I72" s="102"/>
      <c r="J72" s="102"/>
      <c r="K72" s="102"/>
      <c r="L72" s="103"/>
      <c r="M72" s="94"/>
    </row>
    <row r="73" spans="1:13">
      <c r="A73" s="102"/>
      <c r="B73" s="102"/>
      <c r="C73" s="102"/>
      <c r="D73" s="102"/>
      <c r="E73" s="102"/>
      <c r="F73" s="102"/>
      <c r="G73" s="102"/>
      <c r="H73" s="102"/>
      <c r="I73" s="102"/>
      <c r="J73" s="102"/>
      <c r="K73" s="102"/>
      <c r="L73" s="103"/>
      <c r="M73" s="94"/>
    </row>
    <row r="74" spans="1:13">
      <c r="A74" s="102"/>
      <c r="B74" s="102"/>
      <c r="C74" s="102"/>
      <c r="D74" s="102"/>
      <c r="E74" s="102"/>
      <c r="F74" s="102"/>
      <c r="G74" s="102"/>
      <c r="H74" s="102"/>
      <c r="I74" s="102"/>
      <c r="J74" s="102"/>
      <c r="K74" s="102"/>
      <c r="L74" s="103"/>
      <c r="M74" s="94"/>
    </row>
    <row r="75" spans="1:13">
      <c r="A75" s="102"/>
      <c r="B75" s="102"/>
      <c r="C75" s="102"/>
      <c r="D75" s="102"/>
      <c r="E75" s="102"/>
      <c r="F75" s="102"/>
      <c r="G75" s="102"/>
      <c r="H75" s="102"/>
      <c r="I75" s="102"/>
      <c r="J75" s="102"/>
      <c r="K75" s="102"/>
      <c r="L75" s="103"/>
      <c r="M75" s="94"/>
    </row>
    <row r="76" spans="1:13" ht="48" customHeight="1">
      <c r="A76" s="102"/>
      <c r="B76" s="102"/>
      <c r="C76" s="102"/>
      <c r="D76" s="102"/>
      <c r="E76" s="102"/>
      <c r="F76" s="102"/>
      <c r="G76" s="102"/>
      <c r="H76" s="102"/>
      <c r="I76" s="102"/>
      <c r="J76" s="102"/>
      <c r="K76" s="102"/>
      <c r="L76" s="103"/>
      <c r="M76" s="94"/>
    </row>
  </sheetData>
  <mergeCells count="6">
    <mergeCell ref="A66:D66"/>
    <mergeCell ref="A67:L76"/>
    <mergeCell ref="A1:M1"/>
    <mergeCell ref="A31:D31"/>
    <mergeCell ref="A32:I32"/>
    <mergeCell ref="A50:D50"/>
  </mergeCells>
  <phoneticPr fontId="1" type="noConversion"/>
  <pageMargins left="0.7" right="0.7" top="0.75" bottom="0.75" header="0.3" footer="0.3"/>
  <pageSetup paperSize="9"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6"/>
  <sheetViews>
    <sheetView topLeftCell="A4" workbookViewId="0">
      <selection sqref="A1:N1"/>
    </sheetView>
  </sheetViews>
  <sheetFormatPr defaultRowHeight="13.5"/>
  <cols>
    <col min="3" max="3" width="12.375" customWidth="1"/>
    <col min="6" max="6" width="11.125" customWidth="1"/>
    <col min="11" max="11" width="3.75" customWidth="1"/>
    <col min="12" max="12" width="13.875" customWidth="1"/>
  </cols>
  <sheetData>
    <row r="1" spans="1:15" ht="33.75" customHeight="1">
      <c r="A1" s="100" t="s">
        <v>36</v>
      </c>
      <c r="B1" s="100"/>
      <c r="C1" s="100"/>
      <c r="D1" s="100"/>
      <c r="E1" s="100"/>
      <c r="F1" s="100"/>
      <c r="G1" s="100"/>
      <c r="H1" s="100"/>
      <c r="I1" s="100"/>
      <c r="J1" s="100"/>
      <c r="K1" s="100"/>
      <c r="L1" s="100"/>
      <c r="M1" s="100"/>
      <c r="N1" s="100"/>
    </row>
    <row r="2" spans="1:15" ht="25.5">
      <c r="A2" s="112" t="s">
        <v>11</v>
      </c>
      <c r="B2" s="112" t="s">
        <v>37</v>
      </c>
      <c r="C2" s="112" t="s">
        <v>38</v>
      </c>
      <c r="D2" s="112" t="s">
        <v>39</v>
      </c>
      <c r="E2" s="114" t="s">
        <v>40</v>
      </c>
      <c r="F2" s="114"/>
      <c r="G2" s="114"/>
      <c r="H2" s="114"/>
      <c r="I2" s="114"/>
      <c r="J2" s="114" t="s">
        <v>41</v>
      </c>
      <c r="K2" s="114"/>
      <c r="L2" s="114"/>
      <c r="M2" s="112" t="s">
        <v>42</v>
      </c>
      <c r="N2" s="112" t="s">
        <v>43</v>
      </c>
    </row>
    <row r="3" spans="1:15" ht="37.5">
      <c r="A3" s="113"/>
      <c r="B3" s="113"/>
      <c r="C3" s="113"/>
      <c r="D3" s="113"/>
      <c r="E3" s="20" t="s">
        <v>44</v>
      </c>
      <c r="F3" s="20" t="s">
        <v>45</v>
      </c>
      <c r="G3" s="20" t="s">
        <v>17</v>
      </c>
      <c r="H3" s="20" t="s">
        <v>46</v>
      </c>
      <c r="I3" s="20" t="s">
        <v>47</v>
      </c>
      <c r="J3" s="115" t="s">
        <v>239</v>
      </c>
      <c r="K3" s="116"/>
      <c r="L3" s="20" t="s">
        <v>48</v>
      </c>
      <c r="M3" s="113"/>
      <c r="N3" s="113"/>
    </row>
    <row r="4" spans="1:15" ht="23.1" customHeight="1">
      <c r="A4" s="22">
        <v>1</v>
      </c>
      <c r="B4" s="81" t="s">
        <v>49</v>
      </c>
      <c r="C4" s="23" t="s">
        <v>50</v>
      </c>
      <c r="D4" s="23" t="s">
        <v>51</v>
      </c>
      <c r="E4" s="82">
        <v>8</v>
      </c>
      <c r="F4" s="82">
        <v>144</v>
      </c>
      <c r="G4" s="83">
        <v>121.12</v>
      </c>
      <c r="H4" s="23">
        <v>5</v>
      </c>
      <c r="I4" s="23">
        <v>5</v>
      </c>
      <c r="J4" s="110">
        <v>10</v>
      </c>
      <c r="K4" s="111"/>
      <c r="L4" s="23">
        <v>10</v>
      </c>
      <c r="M4" s="83">
        <v>151.12</v>
      </c>
      <c r="N4" s="23"/>
    </row>
    <row r="5" spans="1:15" ht="23.1" customHeight="1">
      <c r="A5" s="22">
        <v>2</v>
      </c>
      <c r="B5" s="81" t="s">
        <v>52</v>
      </c>
      <c r="C5" s="23" t="s">
        <v>50</v>
      </c>
      <c r="D5" s="23" t="s">
        <v>51</v>
      </c>
      <c r="E5" s="84">
        <v>7</v>
      </c>
      <c r="F5" s="82">
        <v>126</v>
      </c>
      <c r="G5" s="83">
        <v>105.98</v>
      </c>
      <c r="H5" s="23">
        <v>5</v>
      </c>
      <c r="I5" s="23">
        <v>5</v>
      </c>
      <c r="J5" s="110">
        <v>10</v>
      </c>
      <c r="K5" s="111"/>
      <c r="L5" s="23"/>
      <c r="M5" s="83">
        <v>125.98</v>
      </c>
      <c r="N5" s="23"/>
    </row>
    <row r="6" spans="1:15" ht="23.1" customHeight="1">
      <c r="A6" s="22">
        <v>3</v>
      </c>
      <c r="B6" s="81" t="s">
        <v>53</v>
      </c>
      <c r="C6" s="23" t="s">
        <v>50</v>
      </c>
      <c r="D6" s="23" t="s">
        <v>51</v>
      </c>
      <c r="E6" s="84">
        <v>6</v>
      </c>
      <c r="F6" s="82">
        <v>108</v>
      </c>
      <c r="G6" s="83">
        <v>90.84</v>
      </c>
      <c r="H6" s="23">
        <v>5</v>
      </c>
      <c r="I6" s="23">
        <v>5</v>
      </c>
      <c r="J6" s="110">
        <v>10</v>
      </c>
      <c r="K6" s="111"/>
      <c r="L6" s="23"/>
      <c r="M6" s="83">
        <v>110.84</v>
      </c>
      <c r="N6" s="23"/>
    </row>
    <row r="7" spans="1:15" ht="23.1" customHeight="1">
      <c r="A7" s="61">
        <v>4</v>
      </c>
      <c r="B7" s="23" t="s">
        <v>54</v>
      </c>
      <c r="C7" s="23" t="s">
        <v>55</v>
      </c>
      <c r="D7" s="23" t="s">
        <v>51</v>
      </c>
      <c r="E7" s="85">
        <v>11</v>
      </c>
      <c r="F7" s="23">
        <v>198</v>
      </c>
      <c r="G7" s="24">
        <v>184.14</v>
      </c>
      <c r="H7" s="23">
        <v>5</v>
      </c>
      <c r="I7" s="23">
        <v>5</v>
      </c>
      <c r="J7" s="110">
        <v>0</v>
      </c>
      <c r="K7" s="111"/>
      <c r="L7" s="23"/>
      <c r="M7" s="24">
        <f>G7+H7+I7+J7+K7+L7</f>
        <v>194.14</v>
      </c>
      <c r="N7" s="86"/>
      <c r="O7" s="89"/>
    </row>
    <row r="8" spans="1:15" ht="23.1" customHeight="1">
      <c r="A8" s="61">
        <v>5</v>
      </c>
      <c r="B8" s="23" t="s">
        <v>56</v>
      </c>
      <c r="C8" s="23" t="s">
        <v>55</v>
      </c>
      <c r="D8" s="23" t="s">
        <v>51</v>
      </c>
      <c r="E8" s="85">
        <v>15</v>
      </c>
      <c r="F8" s="23">
        <v>270</v>
      </c>
      <c r="G8" s="24">
        <v>251.09999999999997</v>
      </c>
      <c r="H8" s="23">
        <v>5</v>
      </c>
      <c r="I8" s="23">
        <v>5</v>
      </c>
      <c r="J8" s="110">
        <v>5</v>
      </c>
      <c r="K8" s="111"/>
      <c r="L8" s="23">
        <v>5</v>
      </c>
      <c r="M8" s="24">
        <f t="shared" ref="M8:M14" si="0">G8+H8+I8+J8+K8+L8</f>
        <v>271.09999999999997</v>
      </c>
      <c r="N8" s="86"/>
      <c r="O8" s="89"/>
    </row>
    <row r="9" spans="1:15" ht="23.1" customHeight="1">
      <c r="A9" s="61">
        <v>6</v>
      </c>
      <c r="B9" s="23" t="s">
        <v>57</v>
      </c>
      <c r="C9" s="23" t="s">
        <v>55</v>
      </c>
      <c r="D9" s="23" t="s">
        <v>51</v>
      </c>
      <c r="E9" s="85">
        <v>13</v>
      </c>
      <c r="F9" s="23">
        <v>234</v>
      </c>
      <c r="G9" s="24">
        <v>217.61999999999998</v>
      </c>
      <c r="H9" s="23">
        <v>5</v>
      </c>
      <c r="I9" s="23">
        <v>5</v>
      </c>
      <c r="J9" s="110">
        <v>5</v>
      </c>
      <c r="K9" s="111"/>
      <c r="L9" s="23"/>
      <c r="M9" s="24">
        <f t="shared" si="0"/>
        <v>232.61999999999998</v>
      </c>
      <c r="N9" s="86"/>
      <c r="O9" s="89"/>
    </row>
    <row r="10" spans="1:15" ht="23.1" customHeight="1">
      <c r="A10" s="61">
        <v>7</v>
      </c>
      <c r="B10" s="23" t="s">
        <v>58</v>
      </c>
      <c r="C10" s="23" t="s">
        <v>55</v>
      </c>
      <c r="D10" s="23" t="s">
        <v>51</v>
      </c>
      <c r="E10" s="85">
        <v>14</v>
      </c>
      <c r="F10" s="23">
        <v>252</v>
      </c>
      <c r="G10" s="24">
        <v>234.35999999999999</v>
      </c>
      <c r="H10" s="23">
        <v>5</v>
      </c>
      <c r="I10" s="23">
        <v>5</v>
      </c>
      <c r="J10" s="110">
        <v>10</v>
      </c>
      <c r="K10" s="111"/>
      <c r="L10" s="23"/>
      <c r="M10" s="24">
        <f t="shared" si="0"/>
        <v>254.35999999999999</v>
      </c>
      <c r="N10" s="86"/>
      <c r="O10" s="89"/>
    </row>
    <row r="11" spans="1:15" ht="23.1" customHeight="1">
      <c r="A11" s="61">
        <v>8</v>
      </c>
      <c r="B11" s="23" t="s">
        <v>59</v>
      </c>
      <c r="C11" s="23" t="s">
        <v>55</v>
      </c>
      <c r="D11" s="23" t="s">
        <v>51</v>
      </c>
      <c r="E11" s="85">
        <v>13</v>
      </c>
      <c r="F11" s="23">
        <v>234</v>
      </c>
      <c r="G11" s="24">
        <v>217.61999999999998</v>
      </c>
      <c r="H11" s="23">
        <v>5</v>
      </c>
      <c r="I11" s="23">
        <v>5</v>
      </c>
      <c r="J11" s="110">
        <v>10</v>
      </c>
      <c r="K11" s="111"/>
      <c r="L11" s="23">
        <v>5</v>
      </c>
      <c r="M11" s="24">
        <f t="shared" si="0"/>
        <v>242.61999999999998</v>
      </c>
      <c r="N11" s="86"/>
      <c r="O11" s="89"/>
    </row>
    <row r="12" spans="1:15" ht="23.1" customHeight="1">
      <c r="A12" s="61">
        <v>9</v>
      </c>
      <c r="B12" s="23" t="s">
        <v>60</v>
      </c>
      <c r="C12" s="23" t="s">
        <v>55</v>
      </c>
      <c r="D12" s="23" t="s">
        <v>51</v>
      </c>
      <c r="E12" s="85">
        <v>12</v>
      </c>
      <c r="F12" s="23">
        <v>216</v>
      </c>
      <c r="G12" s="24">
        <v>200.88</v>
      </c>
      <c r="H12" s="23">
        <v>0</v>
      </c>
      <c r="I12" s="23">
        <v>5</v>
      </c>
      <c r="J12" s="110">
        <v>5</v>
      </c>
      <c r="K12" s="111"/>
      <c r="L12" s="23"/>
      <c r="M12" s="24">
        <f t="shared" si="0"/>
        <v>210.88</v>
      </c>
      <c r="N12" s="86"/>
      <c r="O12" s="89"/>
    </row>
    <row r="13" spans="1:15" ht="23.1" customHeight="1">
      <c r="A13" s="61">
        <v>10</v>
      </c>
      <c r="B13" s="23" t="s">
        <v>62</v>
      </c>
      <c r="C13" s="23" t="s">
        <v>55</v>
      </c>
      <c r="D13" s="23" t="s">
        <v>51</v>
      </c>
      <c r="E13" s="85">
        <v>15</v>
      </c>
      <c r="F13" s="81">
        <v>270</v>
      </c>
      <c r="G13" s="24">
        <v>251.09999999999997</v>
      </c>
      <c r="H13" s="23">
        <v>5</v>
      </c>
      <c r="I13" s="23">
        <v>5</v>
      </c>
      <c r="J13" s="110">
        <v>10</v>
      </c>
      <c r="K13" s="111"/>
      <c r="L13" s="23">
        <v>5</v>
      </c>
      <c r="M13" s="24">
        <f t="shared" si="0"/>
        <v>276.09999999999997</v>
      </c>
      <c r="N13" s="86"/>
      <c r="O13" s="89"/>
    </row>
    <row r="14" spans="1:15" ht="23.1" customHeight="1">
      <c r="A14" s="61">
        <v>11</v>
      </c>
      <c r="B14" s="23" t="s">
        <v>63</v>
      </c>
      <c r="C14" s="23" t="s">
        <v>55</v>
      </c>
      <c r="D14" s="23" t="s">
        <v>51</v>
      </c>
      <c r="E14" s="85">
        <v>14</v>
      </c>
      <c r="F14" s="23">
        <v>252</v>
      </c>
      <c r="G14" s="24">
        <v>234.35999999999999</v>
      </c>
      <c r="H14" s="23">
        <v>5</v>
      </c>
      <c r="I14" s="23">
        <v>5</v>
      </c>
      <c r="J14" s="110">
        <v>5</v>
      </c>
      <c r="K14" s="111"/>
      <c r="L14" s="23"/>
      <c r="M14" s="24">
        <f t="shared" si="0"/>
        <v>249.35999999999999</v>
      </c>
      <c r="N14" s="86"/>
      <c r="O14" s="89"/>
    </row>
    <row r="15" spans="1:15" ht="23.1" customHeight="1">
      <c r="A15" s="22">
        <v>12</v>
      </c>
      <c r="B15" s="81" t="s">
        <v>64</v>
      </c>
      <c r="C15" s="23" t="s">
        <v>61</v>
      </c>
      <c r="D15" s="23" t="s">
        <v>51</v>
      </c>
      <c r="E15" s="81">
        <v>5</v>
      </c>
      <c r="F15" s="81">
        <v>90</v>
      </c>
      <c r="G15" s="87">
        <v>78.349999999999994</v>
      </c>
      <c r="H15" s="81">
        <v>5</v>
      </c>
      <c r="I15" s="81">
        <v>5</v>
      </c>
      <c r="J15" s="118">
        <v>0</v>
      </c>
      <c r="K15" s="119"/>
      <c r="L15" s="81">
        <v>0</v>
      </c>
      <c r="M15" s="81" t="s">
        <v>240</v>
      </c>
      <c r="N15" s="86"/>
    </row>
    <row r="16" spans="1:15" ht="23.1" customHeight="1">
      <c r="A16" s="22">
        <v>13</v>
      </c>
      <c r="B16" s="81" t="s">
        <v>65</v>
      </c>
      <c r="C16" s="23" t="s">
        <v>61</v>
      </c>
      <c r="D16" s="23" t="s">
        <v>51</v>
      </c>
      <c r="E16" s="81">
        <v>8</v>
      </c>
      <c r="F16" s="81">
        <v>144</v>
      </c>
      <c r="G16" s="24">
        <v>125.36</v>
      </c>
      <c r="H16" s="23">
        <v>5</v>
      </c>
      <c r="I16" s="23">
        <v>5</v>
      </c>
      <c r="J16" s="120">
        <v>0</v>
      </c>
      <c r="K16" s="121"/>
      <c r="L16" s="81"/>
      <c r="M16" s="23">
        <v>135.4</v>
      </c>
      <c r="N16" s="86"/>
    </row>
    <row r="17" spans="1:14" ht="23.1" customHeight="1">
      <c r="A17" s="22">
        <v>14</v>
      </c>
      <c r="B17" s="81" t="s">
        <v>66</v>
      </c>
      <c r="C17" s="23" t="s">
        <v>61</v>
      </c>
      <c r="D17" s="23" t="s">
        <v>51</v>
      </c>
      <c r="E17" s="88">
        <v>8</v>
      </c>
      <c r="F17" s="81">
        <v>144</v>
      </c>
      <c r="G17" s="24">
        <v>125.36</v>
      </c>
      <c r="H17" s="23">
        <v>0</v>
      </c>
      <c r="I17" s="23">
        <v>5</v>
      </c>
      <c r="J17" s="120">
        <v>10</v>
      </c>
      <c r="K17" s="121"/>
      <c r="L17" s="81">
        <v>5</v>
      </c>
      <c r="M17" s="23">
        <v>145.4</v>
      </c>
      <c r="N17" s="86"/>
    </row>
    <row r="18" spans="1:14" ht="23.1" customHeight="1">
      <c r="A18" s="22">
        <v>15</v>
      </c>
      <c r="B18" s="81" t="s">
        <v>67</v>
      </c>
      <c r="C18" s="23" t="s">
        <v>61</v>
      </c>
      <c r="D18" s="23" t="s">
        <v>51</v>
      </c>
      <c r="E18" s="81">
        <v>7</v>
      </c>
      <c r="F18" s="81">
        <v>126</v>
      </c>
      <c r="G18" s="24">
        <v>109.69</v>
      </c>
      <c r="H18" s="23">
        <v>5</v>
      </c>
      <c r="I18" s="23">
        <v>5</v>
      </c>
      <c r="J18" s="120">
        <v>10</v>
      </c>
      <c r="K18" s="121"/>
      <c r="L18" s="81"/>
      <c r="M18" s="23">
        <v>129.69999999999999</v>
      </c>
      <c r="N18" s="86"/>
    </row>
    <row r="19" spans="1:14" ht="23.1" customHeight="1">
      <c r="A19" s="22">
        <v>16</v>
      </c>
      <c r="B19" s="81" t="s">
        <v>68</v>
      </c>
      <c r="C19" s="23" t="s">
        <v>61</v>
      </c>
      <c r="D19" s="23" t="s">
        <v>51</v>
      </c>
      <c r="E19" s="81">
        <v>4</v>
      </c>
      <c r="F19" s="81">
        <v>72</v>
      </c>
      <c r="G19" s="24">
        <v>67.680000000000007</v>
      </c>
      <c r="H19" s="23">
        <v>5</v>
      </c>
      <c r="I19" s="23">
        <v>5</v>
      </c>
      <c r="J19" s="120">
        <v>10</v>
      </c>
      <c r="K19" s="121"/>
      <c r="L19" s="81">
        <v>5</v>
      </c>
      <c r="M19" s="23">
        <v>92.7</v>
      </c>
      <c r="N19" s="86"/>
    </row>
    <row r="20" spans="1:14" ht="23.1" customHeight="1">
      <c r="A20" s="22">
        <v>17</v>
      </c>
      <c r="B20" s="81" t="s">
        <v>69</v>
      </c>
      <c r="C20" s="23" t="s">
        <v>61</v>
      </c>
      <c r="D20" s="23" t="s">
        <v>51</v>
      </c>
      <c r="E20" s="81">
        <v>11</v>
      </c>
      <c r="F20" s="81">
        <v>198</v>
      </c>
      <c r="G20" s="24">
        <v>172.37</v>
      </c>
      <c r="H20" s="23">
        <v>5</v>
      </c>
      <c r="I20" s="23">
        <v>5</v>
      </c>
      <c r="J20" s="120">
        <v>10</v>
      </c>
      <c r="K20" s="121"/>
      <c r="L20" s="81"/>
      <c r="M20" s="23">
        <v>192.4</v>
      </c>
      <c r="N20" s="86"/>
    </row>
    <row r="21" spans="1:14">
      <c r="E21" s="90">
        <f>SUM(E4:E20)</f>
        <v>171</v>
      </c>
    </row>
    <row r="22" spans="1:14" ht="14.25">
      <c r="A22" s="25" t="s">
        <v>70</v>
      </c>
      <c r="B22" s="25"/>
      <c r="C22" s="26" t="s">
        <v>71</v>
      </c>
      <c r="D22" s="25"/>
      <c r="E22" s="25"/>
      <c r="F22" s="25"/>
      <c r="G22" s="26"/>
      <c r="H22" s="25"/>
      <c r="I22" s="25"/>
      <c r="J22" s="25"/>
      <c r="K22" s="27"/>
      <c r="L22" s="26"/>
      <c r="M22" s="25"/>
    </row>
    <row r="23" spans="1:14">
      <c r="A23" s="25"/>
      <c r="B23" s="25"/>
      <c r="C23" s="117" t="s">
        <v>72</v>
      </c>
      <c r="D23" s="117"/>
      <c r="E23" s="117"/>
      <c r="F23" s="117"/>
      <c r="G23" s="117"/>
      <c r="H23" s="117"/>
      <c r="I23" s="117"/>
      <c r="J23" s="117"/>
      <c r="K23" s="117"/>
      <c r="L23" s="117"/>
      <c r="M23" s="117"/>
    </row>
    <row r="24" spans="1:14">
      <c r="A24" s="25"/>
      <c r="B24" s="25"/>
      <c r="C24" s="117" t="s">
        <v>73</v>
      </c>
      <c r="D24" s="117"/>
      <c r="E24" s="117"/>
      <c r="F24" s="117"/>
      <c r="G24" s="117"/>
      <c r="H24" s="117"/>
      <c r="I24" s="117"/>
      <c r="J24" s="117"/>
      <c r="K24" s="117"/>
      <c r="L24" s="28"/>
      <c r="M24" s="28"/>
    </row>
    <row r="25" spans="1:14">
      <c r="A25" s="25"/>
      <c r="B25" s="25"/>
      <c r="C25" s="117" t="s">
        <v>74</v>
      </c>
      <c r="D25" s="117"/>
      <c r="E25" s="117"/>
      <c r="F25" s="117"/>
      <c r="G25" s="117"/>
      <c r="H25" s="117"/>
      <c r="I25" s="117"/>
      <c r="J25" s="117"/>
      <c r="K25" s="117"/>
      <c r="L25" s="117"/>
      <c r="M25" s="117"/>
    </row>
    <row r="26" spans="1:14">
      <c r="A26" s="21"/>
      <c r="C26" s="117" t="s">
        <v>75</v>
      </c>
      <c r="D26" s="117"/>
      <c r="E26" s="117"/>
      <c r="F26" s="117"/>
      <c r="G26" s="117"/>
      <c r="H26" s="117"/>
      <c r="I26" s="117"/>
      <c r="J26" s="117"/>
      <c r="K26" s="117"/>
      <c r="L26" s="29"/>
    </row>
  </sheetData>
  <mergeCells count="31">
    <mergeCell ref="J14:K14"/>
    <mergeCell ref="J13:K13"/>
    <mergeCell ref="J11:K11"/>
    <mergeCell ref="J7:K7"/>
    <mergeCell ref="J8:K8"/>
    <mergeCell ref="J9:K9"/>
    <mergeCell ref="J10:K10"/>
    <mergeCell ref="J12:K12"/>
    <mergeCell ref="C23:M23"/>
    <mergeCell ref="C24:K24"/>
    <mergeCell ref="C25:M25"/>
    <mergeCell ref="C26:K26"/>
    <mergeCell ref="J15:K15"/>
    <mergeCell ref="J16:K16"/>
    <mergeCell ref="J17:K17"/>
    <mergeCell ref="J18:K18"/>
    <mergeCell ref="J19:K19"/>
    <mergeCell ref="J20:K20"/>
    <mergeCell ref="M2:M3"/>
    <mergeCell ref="N2:N3"/>
    <mergeCell ref="A1:N1"/>
    <mergeCell ref="J4:K4"/>
    <mergeCell ref="J5:K5"/>
    <mergeCell ref="J3:K3"/>
    <mergeCell ref="J6:K6"/>
    <mergeCell ref="A2:A3"/>
    <mergeCell ref="B2:B3"/>
    <mergeCell ref="C2:C3"/>
    <mergeCell ref="D2:D3"/>
    <mergeCell ref="E2:I2"/>
    <mergeCell ref="J2:L2"/>
  </mergeCells>
  <phoneticPr fontId="1" type="noConversion"/>
  <pageMargins left="0.7" right="0.7" top="0.75" bottom="0.75" header="0.3" footer="0.3"/>
  <pageSetup paperSize="9" orientation="portrait" horizontalDpi="0"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4"/>
  <sheetViews>
    <sheetView topLeftCell="A34" workbookViewId="0">
      <selection activeCell="M51" sqref="M51"/>
    </sheetView>
  </sheetViews>
  <sheetFormatPr defaultRowHeight="13.5"/>
  <sheetData>
    <row r="1" spans="1:12" ht="31.5" customHeight="1">
      <c r="A1" s="100" t="s">
        <v>140</v>
      </c>
      <c r="B1" s="100"/>
      <c r="C1" s="100"/>
      <c r="D1" s="100"/>
      <c r="E1" s="100"/>
      <c r="F1" s="100"/>
      <c r="G1" s="100"/>
      <c r="H1" s="100"/>
      <c r="I1" s="100"/>
      <c r="J1" s="100"/>
      <c r="K1" s="100"/>
      <c r="L1" s="100"/>
    </row>
    <row r="2" spans="1:12" ht="33.75" customHeight="1" thickBot="1">
      <c r="A2" s="5" t="s">
        <v>96</v>
      </c>
      <c r="B2" s="5" t="s">
        <v>97</v>
      </c>
      <c r="C2" s="30" t="s">
        <v>98</v>
      </c>
      <c r="D2" s="5" t="s">
        <v>99</v>
      </c>
      <c r="E2" s="5" t="s">
        <v>100</v>
      </c>
      <c r="F2" s="5" t="s">
        <v>101</v>
      </c>
      <c r="G2" s="5" t="s">
        <v>102</v>
      </c>
      <c r="H2" s="31" t="s">
        <v>103</v>
      </c>
      <c r="I2" s="31" t="s">
        <v>104</v>
      </c>
      <c r="J2" s="32" t="s">
        <v>105</v>
      </c>
      <c r="K2" s="6" t="s">
        <v>106</v>
      </c>
      <c r="L2" s="5" t="s">
        <v>107</v>
      </c>
    </row>
    <row r="3" spans="1:12" ht="23.1" customHeight="1">
      <c r="A3" s="33">
        <v>1</v>
      </c>
      <c r="B3" s="33" t="s">
        <v>108</v>
      </c>
      <c r="C3" s="34" t="s">
        <v>109</v>
      </c>
      <c r="D3" s="35" t="s">
        <v>110</v>
      </c>
      <c r="E3" s="35" t="s">
        <v>111</v>
      </c>
      <c r="F3" s="35">
        <v>3</v>
      </c>
      <c r="G3" s="35">
        <v>7</v>
      </c>
      <c r="H3" s="36">
        <v>10</v>
      </c>
      <c r="I3" s="36">
        <f t="shared" ref="I3:I42" si="0">F3*15+G3*18</f>
        <v>171</v>
      </c>
      <c r="J3" s="37"/>
      <c r="K3" s="38">
        <v>171</v>
      </c>
      <c r="L3" s="39" t="s">
        <v>112</v>
      </c>
    </row>
    <row r="4" spans="1:12" ht="23.1" customHeight="1">
      <c r="A4" s="33">
        <v>2</v>
      </c>
      <c r="B4" s="33" t="s">
        <v>108</v>
      </c>
      <c r="C4" s="34" t="s">
        <v>113</v>
      </c>
      <c r="D4" s="35" t="s">
        <v>114</v>
      </c>
      <c r="E4" s="35" t="s">
        <v>111</v>
      </c>
      <c r="F4" s="35">
        <v>2</v>
      </c>
      <c r="G4" s="35"/>
      <c r="H4" s="36">
        <v>2</v>
      </c>
      <c r="I4" s="36">
        <f t="shared" si="0"/>
        <v>30</v>
      </c>
      <c r="J4" s="37"/>
      <c r="K4" s="38">
        <v>30</v>
      </c>
      <c r="L4" s="39" t="s">
        <v>115</v>
      </c>
    </row>
    <row r="5" spans="1:12" ht="23.1" customHeight="1">
      <c r="A5" s="33">
        <v>3</v>
      </c>
      <c r="B5" s="33" t="s">
        <v>108</v>
      </c>
      <c r="C5" s="40" t="s">
        <v>116</v>
      </c>
      <c r="D5" s="35" t="s">
        <v>117</v>
      </c>
      <c r="E5" s="35" t="s">
        <v>111</v>
      </c>
      <c r="F5" s="35">
        <v>4</v>
      </c>
      <c r="G5" s="35"/>
      <c r="H5" s="36">
        <f>F5+G5</f>
        <v>4</v>
      </c>
      <c r="I5" s="36">
        <f t="shared" si="0"/>
        <v>60</v>
      </c>
      <c r="J5" s="37"/>
      <c r="K5" s="38">
        <v>60</v>
      </c>
      <c r="L5" s="41" t="s">
        <v>118</v>
      </c>
    </row>
    <row r="6" spans="1:12" ht="23.1" customHeight="1">
      <c r="A6" s="33">
        <v>4</v>
      </c>
      <c r="B6" s="33" t="s">
        <v>108</v>
      </c>
      <c r="C6" s="42" t="s">
        <v>81</v>
      </c>
      <c r="D6" s="35" t="s">
        <v>117</v>
      </c>
      <c r="E6" s="35" t="s">
        <v>119</v>
      </c>
      <c r="F6" s="35">
        <v>5</v>
      </c>
      <c r="G6" s="35"/>
      <c r="H6" s="36">
        <f t="shared" ref="H6:H42" si="1">F6+G6</f>
        <v>5</v>
      </c>
      <c r="I6" s="36">
        <f t="shared" si="0"/>
        <v>75</v>
      </c>
      <c r="J6" s="37"/>
      <c r="K6" s="38">
        <v>75</v>
      </c>
      <c r="L6" s="41" t="s">
        <v>120</v>
      </c>
    </row>
    <row r="7" spans="1:12" ht="23.1" customHeight="1">
      <c r="A7" s="33">
        <v>5</v>
      </c>
      <c r="B7" s="33" t="s">
        <v>108</v>
      </c>
      <c r="C7" s="43" t="s">
        <v>81</v>
      </c>
      <c r="D7" s="35" t="s">
        <v>117</v>
      </c>
      <c r="E7" s="35" t="s">
        <v>119</v>
      </c>
      <c r="F7" s="35">
        <v>4</v>
      </c>
      <c r="G7" s="35"/>
      <c r="H7" s="36">
        <f t="shared" si="1"/>
        <v>4</v>
      </c>
      <c r="I7" s="36">
        <f t="shared" si="0"/>
        <v>60</v>
      </c>
      <c r="J7" s="37"/>
      <c r="K7" s="38">
        <v>60</v>
      </c>
      <c r="L7" s="44" t="s">
        <v>118</v>
      </c>
    </row>
    <row r="8" spans="1:12" ht="23.1" customHeight="1">
      <c r="A8" s="33">
        <v>6</v>
      </c>
      <c r="B8" s="33" t="s">
        <v>108</v>
      </c>
      <c r="C8" s="42" t="s">
        <v>82</v>
      </c>
      <c r="D8" s="35" t="s">
        <v>117</v>
      </c>
      <c r="E8" s="35" t="s">
        <v>111</v>
      </c>
      <c r="F8" s="35">
        <v>4</v>
      </c>
      <c r="G8" s="35"/>
      <c r="H8" s="36">
        <f t="shared" si="1"/>
        <v>4</v>
      </c>
      <c r="I8" s="36">
        <f t="shared" si="0"/>
        <v>60</v>
      </c>
      <c r="J8" s="37"/>
      <c r="K8" s="38">
        <v>60</v>
      </c>
      <c r="L8" s="44" t="s">
        <v>120</v>
      </c>
    </row>
    <row r="9" spans="1:12" ht="23.1" customHeight="1">
      <c r="A9" s="33">
        <v>7</v>
      </c>
      <c r="B9" s="33" t="s">
        <v>108</v>
      </c>
      <c r="C9" s="40" t="s">
        <v>82</v>
      </c>
      <c r="D9" s="35" t="s">
        <v>117</v>
      </c>
      <c r="E9" s="35" t="s">
        <v>111</v>
      </c>
      <c r="F9" s="35">
        <v>1</v>
      </c>
      <c r="G9" s="35"/>
      <c r="H9" s="36">
        <f t="shared" si="1"/>
        <v>1</v>
      </c>
      <c r="I9" s="36">
        <f t="shared" si="0"/>
        <v>15</v>
      </c>
      <c r="J9" s="37"/>
      <c r="K9" s="38">
        <v>15</v>
      </c>
      <c r="L9" s="44" t="s">
        <v>118</v>
      </c>
    </row>
    <row r="10" spans="1:12" ht="23.1" customHeight="1">
      <c r="A10" s="33">
        <v>8</v>
      </c>
      <c r="B10" s="33" t="s">
        <v>108</v>
      </c>
      <c r="C10" s="40" t="s">
        <v>121</v>
      </c>
      <c r="D10" s="35" t="s">
        <v>117</v>
      </c>
      <c r="E10" s="35" t="s">
        <v>119</v>
      </c>
      <c r="F10" s="35">
        <v>2</v>
      </c>
      <c r="G10" s="35"/>
      <c r="H10" s="36">
        <f t="shared" si="1"/>
        <v>2</v>
      </c>
      <c r="I10" s="36">
        <f t="shared" si="0"/>
        <v>30</v>
      </c>
      <c r="J10" s="37"/>
      <c r="K10" s="38">
        <v>30</v>
      </c>
      <c r="L10" s="44" t="s">
        <v>118</v>
      </c>
    </row>
    <row r="11" spans="1:12" ht="23.1" customHeight="1">
      <c r="A11" s="33">
        <v>9</v>
      </c>
      <c r="B11" s="33" t="s">
        <v>108</v>
      </c>
      <c r="C11" s="42" t="s">
        <v>83</v>
      </c>
      <c r="D11" s="35" t="s">
        <v>117</v>
      </c>
      <c r="E11" s="35" t="s">
        <v>111</v>
      </c>
      <c r="F11" s="35">
        <v>2</v>
      </c>
      <c r="G11" s="35"/>
      <c r="H11" s="36">
        <f t="shared" si="1"/>
        <v>2</v>
      </c>
      <c r="I11" s="36">
        <f t="shared" si="0"/>
        <v>30</v>
      </c>
      <c r="J11" s="37"/>
      <c r="K11" s="38">
        <v>30</v>
      </c>
      <c r="L11" s="44" t="s">
        <v>120</v>
      </c>
    </row>
    <row r="12" spans="1:12" ht="23.1" customHeight="1">
      <c r="A12" s="33">
        <v>10</v>
      </c>
      <c r="B12" s="33" t="s">
        <v>108</v>
      </c>
      <c r="C12" s="34" t="s">
        <v>122</v>
      </c>
      <c r="D12" s="35" t="s">
        <v>114</v>
      </c>
      <c r="E12" s="35" t="s">
        <v>111</v>
      </c>
      <c r="F12" s="35">
        <v>1</v>
      </c>
      <c r="G12" s="35"/>
      <c r="H12" s="36">
        <f t="shared" si="1"/>
        <v>1</v>
      </c>
      <c r="I12" s="36">
        <f t="shared" si="0"/>
        <v>15</v>
      </c>
      <c r="J12" s="37"/>
      <c r="K12" s="38">
        <v>15</v>
      </c>
      <c r="L12" s="45" t="s">
        <v>115</v>
      </c>
    </row>
    <row r="13" spans="1:12" ht="23.1" customHeight="1">
      <c r="A13" s="33">
        <v>11</v>
      </c>
      <c r="B13" s="33" t="s">
        <v>108</v>
      </c>
      <c r="C13" s="42" t="s">
        <v>84</v>
      </c>
      <c r="D13" s="35" t="s">
        <v>117</v>
      </c>
      <c r="E13" s="35" t="s">
        <v>119</v>
      </c>
      <c r="F13" s="35">
        <v>1</v>
      </c>
      <c r="G13" s="35"/>
      <c r="H13" s="36">
        <f t="shared" si="1"/>
        <v>1</v>
      </c>
      <c r="I13" s="36">
        <f t="shared" si="0"/>
        <v>15</v>
      </c>
      <c r="J13" s="37"/>
      <c r="K13" s="38">
        <v>15</v>
      </c>
      <c r="L13" s="44" t="s">
        <v>120</v>
      </c>
    </row>
    <row r="14" spans="1:12" ht="23.1" customHeight="1">
      <c r="A14" s="33">
        <v>12</v>
      </c>
      <c r="B14" s="33" t="s">
        <v>108</v>
      </c>
      <c r="C14" s="34" t="s">
        <v>123</v>
      </c>
      <c r="D14" s="35" t="s">
        <v>110</v>
      </c>
      <c r="E14" s="35" t="s">
        <v>111</v>
      </c>
      <c r="F14" s="35">
        <v>7</v>
      </c>
      <c r="G14" s="35">
        <v>8</v>
      </c>
      <c r="H14" s="36">
        <f t="shared" si="1"/>
        <v>15</v>
      </c>
      <c r="I14" s="36">
        <f t="shared" si="0"/>
        <v>249</v>
      </c>
      <c r="J14" s="37"/>
      <c r="K14" s="38">
        <v>249</v>
      </c>
      <c r="L14" s="45" t="s">
        <v>112</v>
      </c>
    </row>
    <row r="15" spans="1:12" ht="23.1" customHeight="1">
      <c r="A15" s="33">
        <v>13</v>
      </c>
      <c r="B15" s="33" t="s">
        <v>108</v>
      </c>
      <c r="C15" s="40" t="s">
        <v>124</v>
      </c>
      <c r="D15" s="35" t="s">
        <v>117</v>
      </c>
      <c r="E15" s="35" t="s">
        <v>111</v>
      </c>
      <c r="F15" s="35">
        <v>2</v>
      </c>
      <c r="G15" s="35"/>
      <c r="H15" s="36">
        <f t="shared" si="1"/>
        <v>2</v>
      </c>
      <c r="I15" s="36">
        <f t="shared" si="0"/>
        <v>30</v>
      </c>
      <c r="J15" s="37"/>
      <c r="K15" s="38">
        <v>30</v>
      </c>
      <c r="L15" s="44" t="s">
        <v>118</v>
      </c>
    </row>
    <row r="16" spans="1:12" ht="23.1" customHeight="1">
      <c r="A16" s="33">
        <v>14</v>
      </c>
      <c r="B16" s="33" t="s">
        <v>108</v>
      </c>
      <c r="C16" s="34" t="s">
        <v>85</v>
      </c>
      <c r="D16" s="35" t="s">
        <v>114</v>
      </c>
      <c r="E16" s="35" t="s">
        <v>111</v>
      </c>
      <c r="F16" s="35">
        <v>4</v>
      </c>
      <c r="G16" s="35"/>
      <c r="H16" s="36">
        <f t="shared" si="1"/>
        <v>4</v>
      </c>
      <c r="I16" s="36">
        <f t="shared" si="0"/>
        <v>60</v>
      </c>
      <c r="J16" s="37"/>
      <c r="K16" s="38">
        <v>60</v>
      </c>
      <c r="L16" s="45" t="s">
        <v>115</v>
      </c>
    </row>
    <row r="17" spans="1:12" ht="23.1" customHeight="1">
      <c r="A17" s="33">
        <v>15</v>
      </c>
      <c r="B17" s="33" t="s">
        <v>108</v>
      </c>
      <c r="C17" s="34" t="s">
        <v>125</v>
      </c>
      <c r="D17" s="35" t="s">
        <v>114</v>
      </c>
      <c r="E17" s="35" t="s">
        <v>111</v>
      </c>
      <c r="F17" s="35">
        <v>3</v>
      </c>
      <c r="G17" s="35"/>
      <c r="H17" s="36">
        <f t="shared" si="1"/>
        <v>3</v>
      </c>
      <c r="I17" s="36">
        <f t="shared" si="0"/>
        <v>45</v>
      </c>
      <c r="J17" s="37"/>
      <c r="K17" s="38">
        <v>45</v>
      </c>
      <c r="L17" s="45" t="s">
        <v>115</v>
      </c>
    </row>
    <row r="18" spans="1:12" ht="23.1" customHeight="1">
      <c r="A18" s="33">
        <v>16</v>
      </c>
      <c r="B18" s="33" t="s">
        <v>108</v>
      </c>
      <c r="C18" s="40" t="s">
        <v>126</v>
      </c>
      <c r="D18" s="35" t="s">
        <v>117</v>
      </c>
      <c r="E18" s="35" t="s">
        <v>119</v>
      </c>
      <c r="F18" s="35">
        <v>1</v>
      </c>
      <c r="G18" s="35"/>
      <c r="H18" s="36">
        <f t="shared" si="1"/>
        <v>1</v>
      </c>
      <c r="I18" s="36">
        <f t="shared" si="0"/>
        <v>15</v>
      </c>
      <c r="J18" s="37"/>
      <c r="K18" s="38">
        <v>15</v>
      </c>
      <c r="L18" s="44" t="s">
        <v>118</v>
      </c>
    </row>
    <row r="19" spans="1:12" ht="23.1" customHeight="1">
      <c r="A19" s="33">
        <v>17</v>
      </c>
      <c r="B19" s="33" t="s">
        <v>108</v>
      </c>
      <c r="C19" s="46" t="s">
        <v>86</v>
      </c>
      <c r="D19" s="35" t="s">
        <v>117</v>
      </c>
      <c r="E19" s="35" t="s">
        <v>119</v>
      </c>
      <c r="F19" s="35">
        <v>1</v>
      </c>
      <c r="G19" s="35"/>
      <c r="H19" s="36">
        <f t="shared" si="1"/>
        <v>1</v>
      </c>
      <c r="I19" s="36">
        <f t="shared" si="0"/>
        <v>15</v>
      </c>
      <c r="J19" s="37"/>
      <c r="K19" s="38">
        <v>15</v>
      </c>
      <c r="L19" s="44" t="s">
        <v>120</v>
      </c>
    </row>
    <row r="20" spans="1:12" ht="23.1" customHeight="1">
      <c r="A20" s="33">
        <v>18</v>
      </c>
      <c r="B20" s="33" t="s">
        <v>108</v>
      </c>
      <c r="C20" s="34" t="s">
        <v>127</v>
      </c>
      <c r="D20" s="35" t="s">
        <v>114</v>
      </c>
      <c r="E20" s="35" t="s">
        <v>111</v>
      </c>
      <c r="F20" s="35">
        <v>6</v>
      </c>
      <c r="G20" s="35"/>
      <c r="H20" s="36">
        <f t="shared" si="1"/>
        <v>6</v>
      </c>
      <c r="I20" s="36">
        <f t="shared" si="0"/>
        <v>90</v>
      </c>
      <c r="J20" s="37"/>
      <c r="K20" s="38">
        <v>90</v>
      </c>
      <c r="L20" s="45" t="s">
        <v>115</v>
      </c>
    </row>
    <row r="21" spans="1:12" ht="23.1" customHeight="1">
      <c r="A21" s="33">
        <v>19</v>
      </c>
      <c r="B21" s="33" t="s">
        <v>108</v>
      </c>
      <c r="C21" s="34" t="s">
        <v>128</v>
      </c>
      <c r="D21" s="35" t="s">
        <v>114</v>
      </c>
      <c r="E21" s="35" t="s">
        <v>111</v>
      </c>
      <c r="F21" s="35">
        <v>5</v>
      </c>
      <c r="G21" s="35"/>
      <c r="H21" s="36">
        <f t="shared" si="1"/>
        <v>5</v>
      </c>
      <c r="I21" s="36">
        <f t="shared" si="0"/>
        <v>75</v>
      </c>
      <c r="J21" s="37"/>
      <c r="K21" s="38">
        <v>75</v>
      </c>
      <c r="L21" s="45" t="s">
        <v>115</v>
      </c>
    </row>
    <row r="22" spans="1:12" ht="23.1" customHeight="1">
      <c r="A22" s="33">
        <v>20</v>
      </c>
      <c r="B22" s="33" t="s">
        <v>108</v>
      </c>
      <c r="C22" s="46" t="s">
        <v>87</v>
      </c>
      <c r="D22" s="35" t="s">
        <v>117</v>
      </c>
      <c r="E22" s="35" t="s">
        <v>119</v>
      </c>
      <c r="F22" s="35">
        <v>2</v>
      </c>
      <c r="G22" s="35"/>
      <c r="H22" s="36">
        <f t="shared" si="1"/>
        <v>2</v>
      </c>
      <c r="I22" s="36">
        <f t="shared" si="0"/>
        <v>30</v>
      </c>
      <c r="J22" s="37"/>
      <c r="K22" s="38">
        <v>30</v>
      </c>
      <c r="L22" s="44" t="s">
        <v>120</v>
      </c>
    </row>
    <row r="23" spans="1:12" ht="23.1" customHeight="1">
      <c r="A23" s="33">
        <v>21</v>
      </c>
      <c r="B23" s="33" t="s">
        <v>108</v>
      </c>
      <c r="C23" s="34" t="s">
        <v>129</v>
      </c>
      <c r="D23" s="35" t="s">
        <v>114</v>
      </c>
      <c r="E23" s="35" t="s">
        <v>111</v>
      </c>
      <c r="F23" s="35">
        <v>2</v>
      </c>
      <c r="G23" s="35"/>
      <c r="H23" s="36">
        <f t="shared" si="1"/>
        <v>2</v>
      </c>
      <c r="I23" s="36">
        <f t="shared" si="0"/>
        <v>30</v>
      </c>
      <c r="J23" s="37"/>
      <c r="K23" s="38">
        <v>30</v>
      </c>
      <c r="L23" s="45" t="s">
        <v>115</v>
      </c>
    </row>
    <row r="24" spans="1:12" ht="23.1" customHeight="1">
      <c r="A24" s="33">
        <v>22</v>
      </c>
      <c r="B24" s="33" t="s">
        <v>108</v>
      </c>
      <c r="C24" s="34" t="s">
        <v>130</v>
      </c>
      <c r="D24" s="35" t="s">
        <v>114</v>
      </c>
      <c r="E24" s="35" t="s">
        <v>111</v>
      </c>
      <c r="F24" s="35">
        <v>1</v>
      </c>
      <c r="G24" s="35"/>
      <c r="H24" s="36">
        <f t="shared" si="1"/>
        <v>1</v>
      </c>
      <c r="I24" s="36">
        <f t="shared" si="0"/>
        <v>15</v>
      </c>
      <c r="J24" s="37"/>
      <c r="K24" s="38">
        <v>15</v>
      </c>
      <c r="L24" s="45" t="s">
        <v>115</v>
      </c>
    </row>
    <row r="25" spans="1:12" ht="23.1" customHeight="1">
      <c r="A25" s="33">
        <v>23</v>
      </c>
      <c r="B25" s="33" t="s">
        <v>108</v>
      </c>
      <c r="C25" s="40" t="s">
        <v>131</v>
      </c>
      <c r="D25" s="35" t="s">
        <v>117</v>
      </c>
      <c r="E25" s="35" t="s">
        <v>119</v>
      </c>
      <c r="F25" s="35">
        <v>2</v>
      </c>
      <c r="G25" s="35"/>
      <c r="H25" s="36">
        <f t="shared" si="1"/>
        <v>2</v>
      </c>
      <c r="I25" s="36">
        <f t="shared" si="0"/>
        <v>30</v>
      </c>
      <c r="J25" s="37"/>
      <c r="K25" s="38">
        <v>30</v>
      </c>
      <c r="L25" s="44" t="s">
        <v>118</v>
      </c>
    </row>
    <row r="26" spans="1:12" ht="23.1" customHeight="1">
      <c r="A26" s="33">
        <v>24</v>
      </c>
      <c r="B26" s="33" t="s">
        <v>108</v>
      </c>
      <c r="C26" s="34" t="s">
        <v>132</v>
      </c>
      <c r="D26" s="35" t="s">
        <v>110</v>
      </c>
      <c r="E26" s="35" t="s">
        <v>111</v>
      </c>
      <c r="F26" s="35">
        <v>6</v>
      </c>
      <c r="G26" s="35"/>
      <c r="H26" s="36">
        <f t="shared" si="1"/>
        <v>6</v>
      </c>
      <c r="I26" s="36">
        <f t="shared" si="0"/>
        <v>90</v>
      </c>
      <c r="J26" s="37"/>
      <c r="K26" s="38">
        <v>90</v>
      </c>
      <c r="L26" s="45" t="s">
        <v>112</v>
      </c>
    </row>
    <row r="27" spans="1:12" ht="23.1" customHeight="1">
      <c r="A27" s="33">
        <v>25</v>
      </c>
      <c r="B27" s="33" t="s">
        <v>108</v>
      </c>
      <c r="C27" s="40" t="s">
        <v>88</v>
      </c>
      <c r="D27" s="35" t="s">
        <v>117</v>
      </c>
      <c r="E27" s="35" t="s">
        <v>119</v>
      </c>
      <c r="F27" s="35">
        <v>3</v>
      </c>
      <c r="G27" s="35"/>
      <c r="H27" s="36">
        <f t="shared" si="1"/>
        <v>3</v>
      </c>
      <c r="I27" s="36">
        <f t="shared" si="0"/>
        <v>45</v>
      </c>
      <c r="J27" s="37"/>
      <c r="K27" s="38">
        <v>45</v>
      </c>
      <c r="L27" s="44" t="s">
        <v>120</v>
      </c>
    </row>
    <row r="28" spans="1:12" ht="23.1" customHeight="1">
      <c r="A28" s="33">
        <v>26</v>
      </c>
      <c r="B28" s="33" t="s">
        <v>108</v>
      </c>
      <c r="C28" s="42" t="s">
        <v>89</v>
      </c>
      <c r="D28" s="35" t="s">
        <v>117</v>
      </c>
      <c r="E28" s="35" t="s">
        <v>119</v>
      </c>
      <c r="F28" s="35">
        <v>2</v>
      </c>
      <c r="G28" s="35"/>
      <c r="H28" s="36">
        <f t="shared" si="1"/>
        <v>2</v>
      </c>
      <c r="I28" s="36">
        <f t="shared" si="0"/>
        <v>30</v>
      </c>
      <c r="J28" s="37"/>
      <c r="K28" s="38">
        <v>30</v>
      </c>
      <c r="L28" s="44" t="s">
        <v>120</v>
      </c>
    </row>
    <row r="29" spans="1:12" ht="23.1" customHeight="1">
      <c r="A29" s="33">
        <v>27</v>
      </c>
      <c r="B29" s="33" t="s">
        <v>108</v>
      </c>
      <c r="C29" s="40" t="s">
        <v>133</v>
      </c>
      <c r="D29" s="35" t="s">
        <v>117</v>
      </c>
      <c r="E29" s="35" t="s">
        <v>119</v>
      </c>
      <c r="F29" s="35">
        <v>1</v>
      </c>
      <c r="G29" s="35"/>
      <c r="H29" s="36">
        <f t="shared" si="1"/>
        <v>1</v>
      </c>
      <c r="I29" s="36">
        <f t="shared" si="0"/>
        <v>15</v>
      </c>
      <c r="J29" s="37"/>
      <c r="K29" s="38">
        <v>15</v>
      </c>
      <c r="L29" s="44" t="s">
        <v>118</v>
      </c>
    </row>
    <row r="30" spans="1:12" ht="23.1" customHeight="1">
      <c r="A30" s="33">
        <v>28</v>
      </c>
      <c r="B30" s="33" t="s">
        <v>108</v>
      </c>
      <c r="C30" s="46" t="s">
        <v>90</v>
      </c>
      <c r="D30" s="35" t="s">
        <v>117</v>
      </c>
      <c r="E30" s="35" t="s">
        <v>111</v>
      </c>
      <c r="F30" s="35">
        <v>4</v>
      </c>
      <c r="G30" s="35"/>
      <c r="H30" s="36">
        <f t="shared" si="1"/>
        <v>4</v>
      </c>
      <c r="I30" s="36">
        <f t="shared" si="0"/>
        <v>60</v>
      </c>
      <c r="J30" s="37"/>
      <c r="K30" s="38">
        <v>60</v>
      </c>
      <c r="L30" s="44" t="s">
        <v>120</v>
      </c>
    </row>
    <row r="31" spans="1:12" ht="23.1" customHeight="1">
      <c r="A31" s="33">
        <v>29</v>
      </c>
      <c r="B31" s="33" t="s">
        <v>108</v>
      </c>
      <c r="C31" s="40" t="s">
        <v>90</v>
      </c>
      <c r="D31" s="35" t="s">
        <v>117</v>
      </c>
      <c r="E31" s="35" t="s">
        <v>111</v>
      </c>
      <c r="F31" s="35">
        <v>10</v>
      </c>
      <c r="G31" s="35"/>
      <c r="H31" s="36">
        <f t="shared" si="1"/>
        <v>10</v>
      </c>
      <c r="I31" s="36">
        <f t="shared" si="0"/>
        <v>150</v>
      </c>
      <c r="J31" s="37"/>
      <c r="K31" s="38">
        <v>150</v>
      </c>
      <c r="L31" s="44" t="s">
        <v>118</v>
      </c>
    </row>
    <row r="32" spans="1:12" ht="23.1" customHeight="1">
      <c r="A32" s="33">
        <v>30</v>
      </c>
      <c r="B32" s="33" t="s">
        <v>108</v>
      </c>
      <c r="C32" s="34" t="s">
        <v>134</v>
      </c>
      <c r="D32" s="35" t="s">
        <v>114</v>
      </c>
      <c r="E32" s="35" t="s">
        <v>111</v>
      </c>
      <c r="F32" s="35">
        <v>2</v>
      </c>
      <c r="G32" s="35"/>
      <c r="H32" s="36">
        <f t="shared" si="1"/>
        <v>2</v>
      </c>
      <c r="I32" s="36">
        <f t="shared" si="0"/>
        <v>30</v>
      </c>
      <c r="J32" s="37"/>
      <c r="K32" s="38">
        <v>30</v>
      </c>
      <c r="L32" s="45" t="s">
        <v>115</v>
      </c>
    </row>
    <row r="33" spans="1:12" ht="23.1" customHeight="1">
      <c r="A33" s="33">
        <v>31</v>
      </c>
      <c r="B33" s="33" t="s">
        <v>108</v>
      </c>
      <c r="C33" s="34" t="s">
        <v>135</v>
      </c>
      <c r="D33" s="35" t="s">
        <v>114</v>
      </c>
      <c r="E33" s="35" t="s">
        <v>111</v>
      </c>
      <c r="F33" s="35">
        <v>1</v>
      </c>
      <c r="G33" s="35"/>
      <c r="H33" s="36">
        <f t="shared" si="1"/>
        <v>1</v>
      </c>
      <c r="I33" s="36">
        <f t="shared" si="0"/>
        <v>15</v>
      </c>
      <c r="J33" s="37"/>
      <c r="K33" s="38">
        <v>15</v>
      </c>
      <c r="L33" s="45" t="s">
        <v>115</v>
      </c>
    </row>
    <row r="34" spans="1:12" ht="23.1" customHeight="1">
      <c r="A34" s="33">
        <v>32</v>
      </c>
      <c r="B34" s="33" t="s">
        <v>108</v>
      </c>
      <c r="C34" s="34" t="s">
        <v>91</v>
      </c>
      <c r="D34" s="35" t="s">
        <v>114</v>
      </c>
      <c r="E34" s="35" t="s">
        <v>111</v>
      </c>
      <c r="F34" s="35">
        <v>5</v>
      </c>
      <c r="G34" s="35"/>
      <c r="H34" s="36">
        <f t="shared" si="1"/>
        <v>5</v>
      </c>
      <c r="I34" s="36">
        <f t="shared" si="0"/>
        <v>75</v>
      </c>
      <c r="J34" s="37"/>
      <c r="K34" s="38">
        <v>75</v>
      </c>
      <c r="L34" s="45" t="s">
        <v>115</v>
      </c>
    </row>
    <row r="35" spans="1:12" ht="23.1" customHeight="1">
      <c r="A35" s="33">
        <v>33</v>
      </c>
      <c r="B35" s="33" t="s">
        <v>108</v>
      </c>
      <c r="C35" s="42" t="s">
        <v>92</v>
      </c>
      <c r="D35" s="35" t="s">
        <v>117</v>
      </c>
      <c r="E35" s="35" t="s">
        <v>111</v>
      </c>
      <c r="F35" s="35">
        <v>3</v>
      </c>
      <c r="G35" s="35"/>
      <c r="H35" s="36">
        <f t="shared" si="1"/>
        <v>3</v>
      </c>
      <c r="I35" s="36">
        <f t="shared" si="0"/>
        <v>45</v>
      </c>
      <c r="J35" s="37"/>
      <c r="K35" s="38">
        <v>45</v>
      </c>
      <c r="L35" s="44" t="s">
        <v>120</v>
      </c>
    </row>
    <row r="36" spans="1:12" ht="23.1" customHeight="1">
      <c r="A36" s="33">
        <v>34</v>
      </c>
      <c r="B36" s="33" t="s">
        <v>108</v>
      </c>
      <c r="C36" s="40" t="s">
        <v>136</v>
      </c>
      <c r="D36" s="35" t="s">
        <v>117</v>
      </c>
      <c r="E36" s="35" t="s">
        <v>111</v>
      </c>
      <c r="F36" s="35">
        <v>6</v>
      </c>
      <c r="G36" s="35"/>
      <c r="H36" s="36">
        <f t="shared" si="1"/>
        <v>6</v>
      </c>
      <c r="I36" s="36">
        <f t="shared" si="0"/>
        <v>90</v>
      </c>
      <c r="J36" s="37"/>
      <c r="K36" s="38">
        <v>90</v>
      </c>
      <c r="L36" s="44" t="s">
        <v>118</v>
      </c>
    </row>
    <row r="37" spans="1:12" ht="23.1" customHeight="1">
      <c r="A37" s="33">
        <v>35</v>
      </c>
      <c r="B37" s="33" t="s">
        <v>108</v>
      </c>
      <c r="C37" s="34" t="s">
        <v>272</v>
      </c>
      <c r="D37" s="35" t="s">
        <v>114</v>
      </c>
      <c r="E37" s="35" t="s">
        <v>111</v>
      </c>
      <c r="F37" s="35">
        <v>1</v>
      </c>
      <c r="G37" s="35"/>
      <c r="H37" s="36">
        <f t="shared" si="1"/>
        <v>1</v>
      </c>
      <c r="I37" s="36">
        <f t="shared" si="0"/>
        <v>15</v>
      </c>
      <c r="J37" s="37"/>
      <c r="K37" s="38">
        <v>15</v>
      </c>
      <c r="L37" s="45" t="s">
        <v>115</v>
      </c>
    </row>
    <row r="38" spans="1:12" ht="23.1" customHeight="1">
      <c r="A38" s="33">
        <v>36</v>
      </c>
      <c r="B38" s="33" t="s">
        <v>108</v>
      </c>
      <c r="C38" s="34" t="s">
        <v>137</v>
      </c>
      <c r="D38" s="35" t="s">
        <v>114</v>
      </c>
      <c r="E38" s="35" t="s">
        <v>111</v>
      </c>
      <c r="F38" s="35">
        <v>2</v>
      </c>
      <c r="G38" s="35"/>
      <c r="H38" s="36">
        <f t="shared" si="1"/>
        <v>2</v>
      </c>
      <c r="I38" s="36">
        <f t="shared" si="0"/>
        <v>30</v>
      </c>
      <c r="J38" s="37"/>
      <c r="K38" s="38">
        <v>30</v>
      </c>
      <c r="L38" s="45" t="s">
        <v>115</v>
      </c>
    </row>
    <row r="39" spans="1:12" ht="23.1" customHeight="1">
      <c r="A39" s="33">
        <v>37</v>
      </c>
      <c r="B39" s="33" t="s">
        <v>108</v>
      </c>
      <c r="C39" s="34" t="s">
        <v>138</v>
      </c>
      <c r="D39" s="35" t="s">
        <v>110</v>
      </c>
      <c r="E39" s="35" t="s">
        <v>111</v>
      </c>
      <c r="F39" s="35"/>
      <c r="G39" s="35">
        <v>1</v>
      </c>
      <c r="H39" s="36">
        <f t="shared" si="1"/>
        <v>1</v>
      </c>
      <c r="I39" s="36">
        <f t="shared" si="0"/>
        <v>18</v>
      </c>
      <c r="J39" s="37"/>
      <c r="K39" s="38">
        <v>18</v>
      </c>
      <c r="L39" s="45" t="s">
        <v>112</v>
      </c>
    </row>
    <row r="40" spans="1:12" ht="23.1" customHeight="1">
      <c r="A40" s="33">
        <v>38</v>
      </c>
      <c r="B40" s="33" t="s">
        <v>108</v>
      </c>
      <c r="C40" s="42" t="s">
        <v>93</v>
      </c>
      <c r="D40" s="35" t="s">
        <v>117</v>
      </c>
      <c r="E40" s="35" t="s">
        <v>111</v>
      </c>
      <c r="F40" s="35">
        <v>7</v>
      </c>
      <c r="G40" s="35"/>
      <c r="H40" s="36">
        <f t="shared" si="1"/>
        <v>7</v>
      </c>
      <c r="I40" s="36">
        <f t="shared" si="0"/>
        <v>105</v>
      </c>
      <c r="J40" s="37"/>
      <c r="K40" s="38">
        <v>105</v>
      </c>
      <c r="L40" s="44" t="s">
        <v>120</v>
      </c>
    </row>
    <row r="41" spans="1:12" ht="23.1" customHeight="1">
      <c r="A41" s="33">
        <v>39</v>
      </c>
      <c r="B41" s="33" t="s">
        <v>108</v>
      </c>
      <c r="C41" s="40" t="s">
        <v>94</v>
      </c>
      <c r="D41" s="35" t="s">
        <v>117</v>
      </c>
      <c r="E41" s="35" t="s">
        <v>111</v>
      </c>
      <c r="F41" s="35">
        <v>6</v>
      </c>
      <c r="G41" s="35"/>
      <c r="H41" s="36">
        <f t="shared" si="1"/>
        <v>6</v>
      </c>
      <c r="I41" s="36">
        <f t="shared" si="0"/>
        <v>90</v>
      </c>
      <c r="J41" s="37"/>
      <c r="K41" s="38">
        <v>90</v>
      </c>
      <c r="L41" s="44" t="s">
        <v>118</v>
      </c>
    </row>
    <row r="42" spans="1:12" ht="23.1" customHeight="1">
      <c r="A42" s="33">
        <v>40</v>
      </c>
      <c r="B42" s="33" t="s">
        <v>108</v>
      </c>
      <c r="C42" s="42" t="s">
        <v>95</v>
      </c>
      <c r="D42" s="35" t="s">
        <v>117</v>
      </c>
      <c r="E42" s="35" t="s">
        <v>119</v>
      </c>
      <c r="F42" s="35">
        <v>1</v>
      </c>
      <c r="G42" s="35"/>
      <c r="H42" s="36">
        <f t="shared" si="1"/>
        <v>1</v>
      </c>
      <c r="I42" s="36">
        <f t="shared" si="0"/>
        <v>15</v>
      </c>
      <c r="J42" s="37"/>
      <c r="K42" s="38">
        <v>15</v>
      </c>
      <c r="L42" s="44" t="s">
        <v>120</v>
      </c>
    </row>
    <row r="43" spans="1:12" ht="23.1" customHeight="1">
      <c r="A43" s="12"/>
      <c r="B43" s="12"/>
      <c r="C43" s="47"/>
      <c r="D43" s="12"/>
      <c r="E43" s="13" t="s">
        <v>139</v>
      </c>
      <c r="F43" s="13"/>
      <c r="G43" s="13"/>
      <c r="H43" s="48">
        <f>SUM(H3:H42)</f>
        <v>141</v>
      </c>
      <c r="I43" s="49"/>
      <c r="J43" s="50"/>
      <c r="K43" s="14">
        <f>SUM(K3:K42)</f>
        <v>2163</v>
      </c>
      <c r="L43" s="16"/>
    </row>
    <row r="44" spans="1:12" ht="23.1" customHeight="1"/>
  </sheetData>
  <autoFilter ref="A2:L43"/>
  <mergeCells count="1">
    <mergeCell ref="A1:L1"/>
  </mergeCells>
  <phoneticPr fontId="1" type="noConversion"/>
  <printOptions horizontalCentered="1"/>
  <pageMargins left="0.70866141732283472" right="0.70866141732283472" top="0.74803149606299213" bottom="0.74803149606299213" header="0.31496062992125984" footer="0.31496062992125984"/>
  <pageSetup paperSize="9" orientation="landscape" horizontalDpi="0"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29"/>
  <sheetViews>
    <sheetView topLeftCell="A51" workbookViewId="0">
      <selection activeCell="L59" sqref="L59"/>
    </sheetView>
  </sheetViews>
  <sheetFormatPr defaultRowHeight="13.5"/>
  <cols>
    <col min="4" max="4" width="30.5" customWidth="1"/>
  </cols>
  <sheetData>
    <row r="1" spans="1:8" ht="37.5" customHeight="1">
      <c r="A1" s="122" t="s">
        <v>141</v>
      </c>
      <c r="B1" s="122"/>
      <c r="C1" s="122"/>
      <c r="D1" s="122"/>
      <c r="E1" s="122"/>
      <c r="F1" s="122"/>
      <c r="G1" s="122"/>
      <c r="H1" s="122"/>
    </row>
    <row r="2" spans="1:8" ht="27">
      <c r="A2" s="51" t="s">
        <v>76</v>
      </c>
      <c r="B2" s="51" t="s">
        <v>77</v>
      </c>
      <c r="C2" s="51" t="s">
        <v>78</v>
      </c>
      <c r="D2" s="51" t="s">
        <v>79</v>
      </c>
      <c r="E2" s="51" t="s">
        <v>80</v>
      </c>
      <c r="F2" s="52" t="s">
        <v>142</v>
      </c>
      <c r="G2" s="52" t="s">
        <v>143</v>
      </c>
      <c r="H2" s="52" t="s">
        <v>144</v>
      </c>
    </row>
    <row r="3" spans="1:8" ht="18" customHeight="1">
      <c r="A3" s="123">
        <v>1</v>
      </c>
      <c r="B3" s="125" t="s">
        <v>145</v>
      </c>
      <c r="C3" s="126" t="s">
        <v>146</v>
      </c>
      <c r="D3" s="53" t="s">
        <v>147</v>
      </c>
      <c r="E3" s="54" t="s">
        <v>148</v>
      </c>
      <c r="F3" s="55">
        <v>2</v>
      </c>
      <c r="G3" s="54">
        <f t="shared" ref="G3:G66" si="0">F3*18</f>
        <v>36</v>
      </c>
      <c r="H3" s="123">
        <f>G3+G4</f>
        <v>180</v>
      </c>
    </row>
    <row r="4" spans="1:8" ht="18" customHeight="1">
      <c r="A4" s="124"/>
      <c r="B4" s="125"/>
      <c r="C4" s="126"/>
      <c r="D4" s="53" t="s">
        <v>177</v>
      </c>
      <c r="E4" s="54" t="s">
        <v>178</v>
      </c>
      <c r="F4" s="55">
        <v>8</v>
      </c>
      <c r="G4" s="54">
        <f t="shared" si="0"/>
        <v>144</v>
      </c>
      <c r="H4" s="124"/>
    </row>
    <row r="5" spans="1:8" ht="18" customHeight="1">
      <c r="A5" s="123">
        <v>2</v>
      </c>
      <c r="B5" s="125" t="s">
        <v>179</v>
      </c>
      <c r="C5" s="127" t="s">
        <v>149</v>
      </c>
      <c r="D5" s="53" t="s">
        <v>180</v>
      </c>
      <c r="E5" s="54" t="s">
        <v>178</v>
      </c>
      <c r="F5" s="55">
        <v>6</v>
      </c>
      <c r="G5" s="54">
        <f t="shared" si="0"/>
        <v>108</v>
      </c>
      <c r="H5" s="123">
        <f>G5+G6</f>
        <v>144</v>
      </c>
    </row>
    <row r="6" spans="1:8" ht="18" customHeight="1">
      <c r="A6" s="124"/>
      <c r="B6" s="125"/>
      <c r="C6" s="127"/>
      <c r="D6" s="53" t="s">
        <v>181</v>
      </c>
      <c r="E6" s="54" t="s">
        <v>178</v>
      </c>
      <c r="F6" s="55">
        <v>2</v>
      </c>
      <c r="G6" s="54">
        <f t="shared" si="0"/>
        <v>36</v>
      </c>
      <c r="H6" s="124"/>
    </row>
    <row r="7" spans="1:8" ht="18" customHeight="1">
      <c r="A7" s="54">
        <v>3</v>
      </c>
      <c r="B7" s="54" t="s">
        <v>179</v>
      </c>
      <c r="C7" s="40" t="s">
        <v>150</v>
      </c>
      <c r="D7" s="53" t="s">
        <v>182</v>
      </c>
      <c r="E7" s="54" t="s">
        <v>178</v>
      </c>
      <c r="F7" s="55">
        <v>7</v>
      </c>
      <c r="G7" s="54">
        <f t="shared" si="0"/>
        <v>126</v>
      </c>
      <c r="H7" s="54">
        <v>126</v>
      </c>
    </row>
    <row r="8" spans="1:8" ht="18" customHeight="1">
      <c r="A8" s="123">
        <v>4</v>
      </c>
      <c r="B8" s="125" t="s">
        <v>179</v>
      </c>
      <c r="C8" s="129" t="s">
        <v>151</v>
      </c>
      <c r="D8" s="53" t="s">
        <v>183</v>
      </c>
      <c r="E8" s="54" t="s">
        <v>178</v>
      </c>
      <c r="F8" s="55">
        <v>2</v>
      </c>
      <c r="G8" s="54">
        <f t="shared" si="0"/>
        <v>36</v>
      </c>
      <c r="H8" s="123">
        <f>G8+G9</f>
        <v>90</v>
      </c>
    </row>
    <row r="9" spans="1:8" ht="18" customHeight="1">
      <c r="A9" s="124"/>
      <c r="B9" s="125"/>
      <c r="C9" s="129"/>
      <c r="D9" s="53" t="s">
        <v>177</v>
      </c>
      <c r="E9" s="54" t="s">
        <v>178</v>
      </c>
      <c r="F9" s="55">
        <v>3</v>
      </c>
      <c r="G9" s="54">
        <f t="shared" si="0"/>
        <v>54</v>
      </c>
      <c r="H9" s="124"/>
    </row>
    <row r="10" spans="1:8" ht="18" customHeight="1">
      <c r="A10" s="123">
        <v>5</v>
      </c>
      <c r="B10" s="125" t="s">
        <v>179</v>
      </c>
      <c r="C10" s="128" t="s">
        <v>152</v>
      </c>
      <c r="D10" s="53" t="s">
        <v>184</v>
      </c>
      <c r="E10" s="54" t="s">
        <v>178</v>
      </c>
      <c r="F10" s="55">
        <v>4</v>
      </c>
      <c r="G10" s="54">
        <f t="shared" si="0"/>
        <v>72</v>
      </c>
      <c r="H10" s="123">
        <f>G10+G11</f>
        <v>144</v>
      </c>
    </row>
    <row r="11" spans="1:8" ht="18" customHeight="1">
      <c r="A11" s="124"/>
      <c r="B11" s="125"/>
      <c r="C11" s="128"/>
      <c r="D11" s="53" t="s">
        <v>182</v>
      </c>
      <c r="E11" s="54" t="s">
        <v>178</v>
      </c>
      <c r="F11" s="55">
        <v>4</v>
      </c>
      <c r="G11" s="54">
        <f t="shared" si="0"/>
        <v>72</v>
      </c>
      <c r="H11" s="124"/>
    </row>
    <row r="12" spans="1:8" ht="18" customHeight="1">
      <c r="A12" s="54">
        <v>6</v>
      </c>
      <c r="B12" s="54" t="s">
        <v>179</v>
      </c>
      <c r="C12" s="40" t="s">
        <v>153</v>
      </c>
      <c r="D12" s="53" t="s">
        <v>184</v>
      </c>
      <c r="E12" s="54" t="s">
        <v>178</v>
      </c>
      <c r="F12" s="55">
        <v>6</v>
      </c>
      <c r="G12" s="54">
        <f t="shared" si="0"/>
        <v>108</v>
      </c>
      <c r="H12" s="54">
        <v>108</v>
      </c>
    </row>
    <row r="13" spans="1:8" ht="18" customHeight="1">
      <c r="A13" s="123">
        <v>7</v>
      </c>
      <c r="B13" s="125" t="s">
        <v>179</v>
      </c>
      <c r="C13" s="128" t="s">
        <v>154</v>
      </c>
      <c r="D13" s="53" t="s">
        <v>184</v>
      </c>
      <c r="E13" s="54" t="s">
        <v>178</v>
      </c>
      <c r="F13" s="55">
        <v>4</v>
      </c>
      <c r="G13" s="54">
        <f t="shared" si="0"/>
        <v>72</v>
      </c>
      <c r="H13" s="123">
        <f>G13+G14</f>
        <v>108</v>
      </c>
    </row>
    <row r="14" spans="1:8" ht="18" customHeight="1">
      <c r="A14" s="124"/>
      <c r="B14" s="125"/>
      <c r="C14" s="128"/>
      <c r="D14" s="53" t="s">
        <v>182</v>
      </c>
      <c r="E14" s="54" t="s">
        <v>178</v>
      </c>
      <c r="F14" s="55">
        <v>2</v>
      </c>
      <c r="G14" s="54">
        <f t="shared" si="0"/>
        <v>36</v>
      </c>
      <c r="H14" s="124"/>
    </row>
    <row r="15" spans="1:8" ht="18" customHeight="1">
      <c r="A15" s="123">
        <v>8</v>
      </c>
      <c r="B15" s="125" t="s">
        <v>179</v>
      </c>
      <c r="C15" s="128" t="s">
        <v>185</v>
      </c>
      <c r="D15" s="53" t="s">
        <v>184</v>
      </c>
      <c r="E15" s="54" t="s">
        <v>178</v>
      </c>
      <c r="F15" s="55">
        <v>5</v>
      </c>
      <c r="G15" s="54">
        <f t="shared" si="0"/>
        <v>90</v>
      </c>
      <c r="H15" s="123">
        <f>G15+G16</f>
        <v>144</v>
      </c>
    </row>
    <row r="16" spans="1:8" ht="18" customHeight="1">
      <c r="A16" s="124"/>
      <c r="B16" s="125"/>
      <c r="C16" s="128"/>
      <c r="D16" s="53" t="s">
        <v>182</v>
      </c>
      <c r="E16" s="54" t="s">
        <v>178</v>
      </c>
      <c r="F16" s="55">
        <v>3</v>
      </c>
      <c r="G16" s="54">
        <f t="shared" si="0"/>
        <v>54</v>
      </c>
      <c r="H16" s="124"/>
    </row>
    <row r="17" spans="1:8" ht="18" customHeight="1">
      <c r="A17" s="123">
        <v>9</v>
      </c>
      <c r="B17" s="125" t="s">
        <v>179</v>
      </c>
      <c r="C17" s="128" t="s">
        <v>155</v>
      </c>
      <c r="D17" s="53" t="s">
        <v>184</v>
      </c>
      <c r="E17" s="54" t="s">
        <v>178</v>
      </c>
      <c r="F17" s="55">
        <v>6</v>
      </c>
      <c r="G17" s="54">
        <f t="shared" si="0"/>
        <v>108</v>
      </c>
      <c r="H17" s="123">
        <f>G17+G18</f>
        <v>126</v>
      </c>
    </row>
    <row r="18" spans="1:8" ht="18" customHeight="1">
      <c r="A18" s="124"/>
      <c r="B18" s="125"/>
      <c r="C18" s="128"/>
      <c r="D18" s="53" t="s">
        <v>182</v>
      </c>
      <c r="E18" s="54" t="s">
        <v>178</v>
      </c>
      <c r="F18" s="55">
        <v>1</v>
      </c>
      <c r="G18" s="54">
        <f t="shared" si="0"/>
        <v>18</v>
      </c>
      <c r="H18" s="124"/>
    </row>
    <row r="19" spans="1:8" ht="18" customHeight="1">
      <c r="A19" s="54">
        <v>10</v>
      </c>
      <c r="B19" s="54" t="s">
        <v>179</v>
      </c>
      <c r="C19" s="40" t="s">
        <v>156</v>
      </c>
      <c r="D19" s="53" t="s">
        <v>182</v>
      </c>
      <c r="E19" s="54" t="s">
        <v>178</v>
      </c>
      <c r="F19" s="55">
        <v>7</v>
      </c>
      <c r="G19" s="54">
        <f t="shared" si="0"/>
        <v>126</v>
      </c>
      <c r="H19" s="54">
        <v>126</v>
      </c>
    </row>
    <row r="20" spans="1:8" ht="18" customHeight="1">
      <c r="A20" s="123">
        <v>11</v>
      </c>
      <c r="B20" s="125" t="s">
        <v>179</v>
      </c>
      <c r="C20" s="129" t="s">
        <v>157</v>
      </c>
      <c r="D20" s="53" t="s">
        <v>183</v>
      </c>
      <c r="E20" s="54" t="s">
        <v>178</v>
      </c>
      <c r="F20" s="55">
        <v>6</v>
      </c>
      <c r="G20" s="54">
        <f t="shared" si="0"/>
        <v>108</v>
      </c>
      <c r="H20" s="123">
        <f>G20+G21</f>
        <v>180</v>
      </c>
    </row>
    <row r="21" spans="1:8" ht="18" customHeight="1">
      <c r="A21" s="124"/>
      <c r="B21" s="125"/>
      <c r="C21" s="129"/>
      <c r="D21" s="53" t="s">
        <v>177</v>
      </c>
      <c r="E21" s="54" t="s">
        <v>178</v>
      </c>
      <c r="F21" s="55">
        <v>4</v>
      </c>
      <c r="G21" s="54">
        <f t="shared" si="0"/>
        <v>72</v>
      </c>
      <c r="H21" s="124"/>
    </row>
    <row r="22" spans="1:8" ht="18" customHeight="1">
      <c r="A22" s="123">
        <v>12</v>
      </c>
      <c r="B22" s="125" t="s">
        <v>179</v>
      </c>
      <c r="C22" s="128" t="s">
        <v>158</v>
      </c>
      <c r="D22" s="53" t="s">
        <v>184</v>
      </c>
      <c r="E22" s="54" t="s">
        <v>178</v>
      </c>
      <c r="F22" s="55">
        <v>5</v>
      </c>
      <c r="G22" s="54">
        <f t="shared" si="0"/>
        <v>90</v>
      </c>
      <c r="H22" s="123">
        <f>G22+G23</f>
        <v>108</v>
      </c>
    </row>
    <row r="23" spans="1:8" ht="18" customHeight="1">
      <c r="A23" s="124"/>
      <c r="B23" s="125"/>
      <c r="C23" s="128"/>
      <c r="D23" s="53" t="s">
        <v>182</v>
      </c>
      <c r="E23" s="54" t="s">
        <v>178</v>
      </c>
      <c r="F23" s="55">
        <v>1</v>
      </c>
      <c r="G23" s="54">
        <f t="shared" si="0"/>
        <v>18</v>
      </c>
      <c r="H23" s="124"/>
    </row>
    <row r="24" spans="1:8" ht="18" customHeight="1">
      <c r="A24" s="123">
        <v>13</v>
      </c>
      <c r="B24" s="125" t="s">
        <v>179</v>
      </c>
      <c r="C24" s="127" t="s">
        <v>159</v>
      </c>
      <c r="D24" s="53" t="s">
        <v>180</v>
      </c>
      <c r="E24" s="54" t="s">
        <v>178</v>
      </c>
      <c r="F24" s="55">
        <v>1</v>
      </c>
      <c r="G24" s="54">
        <f t="shared" si="0"/>
        <v>18</v>
      </c>
      <c r="H24" s="123">
        <f>G24+G25+G26</f>
        <v>270</v>
      </c>
    </row>
    <row r="25" spans="1:8" ht="18" customHeight="1">
      <c r="A25" s="130"/>
      <c r="B25" s="125"/>
      <c r="C25" s="127"/>
      <c r="D25" s="53" t="s">
        <v>186</v>
      </c>
      <c r="E25" s="54" t="s">
        <v>178</v>
      </c>
      <c r="F25" s="55">
        <v>1</v>
      </c>
      <c r="G25" s="54">
        <f t="shared" si="0"/>
        <v>18</v>
      </c>
      <c r="H25" s="130"/>
    </row>
    <row r="26" spans="1:8" ht="18" customHeight="1">
      <c r="A26" s="124"/>
      <c r="B26" s="125"/>
      <c r="C26" s="127"/>
      <c r="D26" s="53" t="s">
        <v>181</v>
      </c>
      <c r="E26" s="54" t="s">
        <v>178</v>
      </c>
      <c r="F26" s="55">
        <v>13</v>
      </c>
      <c r="G26" s="54">
        <f t="shared" si="0"/>
        <v>234</v>
      </c>
      <c r="H26" s="124"/>
    </row>
    <row r="27" spans="1:8" ht="18" customHeight="1">
      <c r="A27" s="123">
        <v>14</v>
      </c>
      <c r="B27" s="125" t="s">
        <v>179</v>
      </c>
      <c r="C27" s="127" t="s">
        <v>160</v>
      </c>
      <c r="D27" s="53" t="s">
        <v>180</v>
      </c>
      <c r="E27" s="54" t="s">
        <v>178</v>
      </c>
      <c r="F27" s="55">
        <v>7</v>
      </c>
      <c r="G27" s="54">
        <f t="shared" si="0"/>
        <v>126</v>
      </c>
      <c r="H27" s="123">
        <f>G27+G28+G29</f>
        <v>306</v>
      </c>
    </row>
    <row r="28" spans="1:8" ht="18" customHeight="1">
      <c r="A28" s="130"/>
      <c r="B28" s="125"/>
      <c r="C28" s="127"/>
      <c r="D28" s="53" t="s">
        <v>186</v>
      </c>
      <c r="E28" s="54" t="s">
        <v>178</v>
      </c>
      <c r="F28" s="55">
        <v>2</v>
      </c>
      <c r="G28" s="54">
        <f t="shared" si="0"/>
        <v>36</v>
      </c>
      <c r="H28" s="130"/>
    </row>
    <row r="29" spans="1:8" ht="18" customHeight="1">
      <c r="A29" s="124"/>
      <c r="B29" s="125"/>
      <c r="C29" s="127"/>
      <c r="D29" s="53" t="s">
        <v>181</v>
      </c>
      <c r="E29" s="54" t="s">
        <v>178</v>
      </c>
      <c r="F29" s="55">
        <v>8</v>
      </c>
      <c r="G29" s="54">
        <f t="shared" si="0"/>
        <v>144</v>
      </c>
      <c r="H29" s="124"/>
    </row>
    <row r="30" spans="1:8" ht="18" customHeight="1">
      <c r="A30" s="54">
        <v>15</v>
      </c>
      <c r="B30" s="54" t="s">
        <v>179</v>
      </c>
      <c r="C30" s="56" t="s">
        <v>161</v>
      </c>
      <c r="D30" s="53" t="s">
        <v>180</v>
      </c>
      <c r="E30" s="54" t="s">
        <v>178</v>
      </c>
      <c r="F30" s="55">
        <v>5</v>
      </c>
      <c r="G30" s="54">
        <f t="shared" si="0"/>
        <v>90</v>
      </c>
      <c r="H30" s="54">
        <v>90</v>
      </c>
    </row>
    <row r="31" spans="1:8" ht="18" customHeight="1">
      <c r="A31" s="123">
        <v>16</v>
      </c>
      <c r="B31" s="125" t="s">
        <v>179</v>
      </c>
      <c r="C31" s="127" t="s">
        <v>162</v>
      </c>
      <c r="D31" s="53" t="s">
        <v>180</v>
      </c>
      <c r="E31" s="54" t="s">
        <v>178</v>
      </c>
      <c r="F31" s="55">
        <v>2</v>
      </c>
      <c r="G31" s="54">
        <f t="shared" si="0"/>
        <v>36</v>
      </c>
      <c r="H31" s="123">
        <f>G31+G32+G33</f>
        <v>270</v>
      </c>
    </row>
    <row r="32" spans="1:8" ht="18" customHeight="1">
      <c r="A32" s="130"/>
      <c r="B32" s="125"/>
      <c r="C32" s="127"/>
      <c r="D32" s="53" t="s">
        <v>186</v>
      </c>
      <c r="E32" s="54" t="s">
        <v>178</v>
      </c>
      <c r="F32" s="55">
        <v>8</v>
      </c>
      <c r="G32" s="54">
        <f t="shared" si="0"/>
        <v>144</v>
      </c>
      <c r="H32" s="130"/>
    </row>
    <row r="33" spans="1:8" ht="18" customHeight="1">
      <c r="A33" s="124"/>
      <c r="B33" s="125"/>
      <c r="C33" s="127"/>
      <c r="D33" s="53" t="s">
        <v>181</v>
      </c>
      <c r="E33" s="54" t="s">
        <v>178</v>
      </c>
      <c r="F33" s="55">
        <v>5</v>
      </c>
      <c r="G33" s="54">
        <f t="shared" si="0"/>
        <v>90</v>
      </c>
      <c r="H33" s="124"/>
    </row>
    <row r="34" spans="1:8" ht="18" customHeight="1">
      <c r="A34" s="54">
        <v>17</v>
      </c>
      <c r="B34" s="54" t="s">
        <v>179</v>
      </c>
      <c r="C34" s="56" t="s">
        <v>163</v>
      </c>
      <c r="D34" s="53" t="s">
        <v>180</v>
      </c>
      <c r="E34" s="54" t="s">
        <v>187</v>
      </c>
      <c r="F34" s="55">
        <v>1</v>
      </c>
      <c r="G34" s="54">
        <f t="shared" si="0"/>
        <v>18</v>
      </c>
      <c r="H34" s="54">
        <v>18</v>
      </c>
    </row>
    <row r="35" spans="1:8" ht="18" customHeight="1">
      <c r="A35" s="123">
        <v>18</v>
      </c>
      <c r="B35" s="125" t="s">
        <v>179</v>
      </c>
      <c r="C35" s="126" t="s">
        <v>164</v>
      </c>
      <c r="D35" s="53" t="s">
        <v>183</v>
      </c>
      <c r="E35" s="54" t="s">
        <v>178</v>
      </c>
      <c r="F35" s="55">
        <v>4</v>
      </c>
      <c r="G35" s="54">
        <f t="shared" si="0"/>
        <v>72</v>
      </c>
      <c r="H35" s="123">
        <f>G35+G36</f>
        <v>180</v>
      </c>
    </row>
    <row r="36" spans="1:8" ht="18" customHeight="1">
      <c r="A36" s="130"/>
      <c r="B36" s="125"/>
      <c r="C36" s="126"/>
      <c r="D36" s="53" t="s">
        <v>177</v>
      </c>
      <c r="E36" s="54" t="s">
        <v>178</v>
      </c>
      <c r="F36" s="55">
        <v>6</v>
      </c>
      <c r="G36" s="54">
        <f t="shared" si="0"/>
        <v>108</v>
      </c>
      <c r="H36" s="124"/>
    </row>
    <row r="37" spans="1:8" ht="18" customHeight="1">
      <c r="A37" s="124"/>
      <c r="B37" s="54" t="s">
        <v>179</v>
      </c>
      <c r="C37" s="57" t="s">
        <v>188</v>
      </c>
      <c r="D37" s="53" t="s">
        <v>177</v>
      </c>
      <c r="E37" s="54" t="s">
        <v>178</v>
      </c>
      <c r="F37" s="55">
        <v>10</v>
      </c>
      <c r="G37" s="54">
        <f t="shared" si="0"/>
        <v>180</v>
      </c>
      <c r="H37" s="54">
        <v>180</v>
      </c>
    </row>
    <row r="38" spans="1:8" ht="18" customHeight="1">
      <c r="A38" s="123">
        <v>19</v>
      </c>
      <c r="B38" s="125" t="s">
        <v>179</v>
      </c>
      <c r="C38" s="128" t="s">
        <v>165</v>
      </c>
      <c r="D38" s="53" t="s">
        <v>184</v>
      </c>
      <c r="E38" s="54" t="s">
        <v>178</v>
      </c>
      <c r="F38" s="55">
        <v>2</v>
      </c>
      <c r="G38" s="54">
        <f t="shared" si="0"/>
        <v>36</v>
      </c>
      <c r="H38" s="123">
        <f>G38+G39</f>
        <v>126</v>
      </c>
    </row>
    <row r="39" spans="1:8" ht="18" customHeight="1">
      <c r="A39" s="124"/>
      <c r="B39" s="125"/>
      <c r="C39" s="128"/>
      <c r="D39" s="53" t="s">
        <v>182</v>
      </c>
      <c r="E39" s="54" t="s">
        <v>178</v>
      </c>
      <c r="F39" s="55">
        <v>5</v>
      </c>
      <c r="G39" s="54">
        <f t="shared" si="0"/>
        <v>90</v>
      </c>
      <c r="H39" s="124"/>
    </row>
    <row r="40" spans="1:8" ht="18" customHeight="1">
      <c r="A40" s="54">
        <v>20</v>
      </c>
      <c r="B40" s="54" t="s">
        <v>179</v>
      </c>
      <c r="C40" s="57" t="s">
        <v>166</v>
      </c>
      <c r="D40" s="53" t="s">
        <v>177</v>
      </c>
      <c r="E40" s="54" t="s">
        <v>178</v>
      </c>
      <c r="F40" s="55">
        <v>4</v>
      </c>
      <c r="G40" s="54">
        <f t="shared" si="0"/>
        <v>72</v>
      </c>
      <c r="H40" s="54">
        <v>72</v>
      </c>
    </row>
    <row r="41" spans="1:8" ht="18" customHeight="1">
      <c r="A41" s="123">
        <v>21</v>
      </c>
      <c r="B41" s="125" t="s">
        <v>179</v>
      </c>
      <c r="C41" s="127" t="s">
        <v>189</v>
      </c>
      <c r="D41" s="53" t="s">
        <v>180</v>
      </c>
      <c r="E41" s="54" t="s">
        <v>178</v>
      </c>
      <c r="F41" s="55">
        <v>8</v>
      </c>
      <c r="G41" s="54">
        <f t="shared" si="0"/>
        <v>144</v>
      </c>
      <c r="H41" s="123">
        <f>G41+G42+G43</f>
        <v>324</v>
      </c>
    </row>
    <row r="42" spans="1:8" ht="18" customHeight="1">
      <c r="A42" s="130"/>
      <c r="B42" s="125"/>
      <c r="C42" s="127"/>
      <c r="D42" s="53" t="s">
        <v>186</v>
      </c>
      <c r="E42" s="54" t="s">
        <v>178</v>
      </c>
      <c r="F42" s="55">
        <v>2</v>
      </c>
      <c r="G42" s="54">
        <f t="shared" si="0"/>
        <v>36</v>
      </c>
      <c r="H42" s="130"/>
    </row>
    <row r="43" spans="1:8" ht="18" customHeight="1">
      <c r="A43" s="124"/>
      <c r="B43" s="125"/>
      <c r="C43" s="127"/>
      <c r="D43" s="53" t="s">
        <v>181</v>
      </c>
      <c r="E43" s="54" t="s">
        <v>178</v>
      </c>
      <c r="F43" s="55">
        <v>8</v>
      </c>
      <c r="G43" s="54">
        <f t="shared" si="0"/>
        <v>144</v>
      </c>
      <c r="H43" s="124"/>
    </row>
    <row r="44" spans="1:8" ht="18" customHeight="1">
      <c r="A44" s="123">
        <v>22</v>
      </c>
      <c r="B44" s="125" t="s">
        <v>179</v>
      </c>
      <c r="C44" s="126" t="s">
        <v>167</v>
      </c>
      <c r="D44" s="53" t="s">
        <v>183</v>
      </c>
      <c r="E44" s="54" t="s">
        <v>178</v>
      </c>
      <c r="F44" s="55">
        <v>8</v>
      </c>
      <c r="G44" s="54">
        <f t="shared" si="0"/>
        <v>144</v>
      </c>
      <c r="H44" s="123">
        <f>G44+G45</f>
        <v>180</v>
      </c>
    </row>
    <row r="45" spans="1:8" ht="18" customHeight="1">
      <c r="A45" s="124"/>
      <c r="B45" s="125"/>
      <c r="C45" s="126"/>
      <c r="D45" s="53" t="s">
        <v>177</v>
      </c>
      <c r="E45" s="54" t="s">
        <v>178</v>
      </c>
      <c r="F45" s="55">
        <v>2</v>
      </c>
      <c r="G45" s="54">
        <f t="shared" si="0"/>
        <v>36</v>
      </c>
      <c r="H45" s="124"/>
    </row>
    <row r="46" spans="1:8" ht="18" customHeight="1">
      <c r="A46" s="123">
        <v>23</v>
      </c>
      <c r="B46" s="125" t="s">
        <v>179</v>
      </c>
      <c r="C46" s="128" t="s">
        <v>168</v>
      </c>
      <c r="D46" s="53" t="s">
        <v>184</v>
      </c>
      <c r="E46" s="54" t="s">
        <v>178</v>
      </c>
      <c r="F46" s="55">
        <v>6</v>
      </c>
      <c r="G46" s="54">
        <f t="shared" si="0"/>
        <v>108</v>
      </c>
      <c r="H46" s="123">
        <f>G46+G47</f>
        <v>126</v>
      </c>
    </row>
    <row r="47" spans="1:8" ht="18" customHeight="1">
      <c r="A47" s="124"/>
      <c r="B47" s="125"/>
      <c r="C47" s="128"/>
      <c r="D47" s="53" t="s">
        <v>182</v>
      </c>
      <c r="E47" s="54" t="s">
        <v>178</v>
      </c>
      <c r="F47" s="55">
        <v>1</v>
      </c>
      <c r="G47" s="54">
        <f t="shared" si="0"/>
        <v>18</v>
      </c>
      <c r="H47" s="124"/>
    </row>
    <row r="48" spans="1:8" ht="18" customHeight="1">
      <c r="A48" s="123">
        <v>24</v>
      </c>
      <c r="B48" s="125" t="s">
        <v>179</v>
      </c>
      <c r="C48" s="128" t="s">
        <v>169</v>
      </c>
      <c r="D48" s="53" t="s">
        <v>184</v>
      </c>
      <c r="E48" s="54" t="s">
        <v>178</v>
      </c>
      <c r="F48" s="55">
        <v>3</v>
      </c>
      <c r="G48" s="54">
        <f t="shared" si="0"/>
        <v>54</v>
      </c>
      <c r="H48" s="123">
        <f>G48+G49</f>
        <v>108</v>
      </c>
    </row>
    <row r="49" spans="1:8" ht="18" customHeight="1">
      <c r="A49" s="124"/>
      <c r="B49" s="125"/>
      <c r="C49" s="128"/>
      <c r="D49" s="53" t="s">
        <v>182</v>
      </c>
      <c r="E49" s="54" t="s">
        <v>178</v>
      </c>
      <c r="F49" s="55">
        <v>3</v>
      </c>
      <c r="G49" s="54">
        <f t="shared" si="0"/>
        <v>54</v>
      </c>
      <c r="H49" s="124"/>
    </row>
    <row r="50" spans="1:8" ht="18" customHeight="1">
      <c r="A50" s="123">
        <v>25</v>
      </c>
      <c r="B50" s="125" t="s">
        <v>179</v>
      </c>
      <c r="C50" s="129" t="s">
        <v>190</v>
      </c>
      <c r="D50" s="53" t="s">
        <v>183</v>
      </c>
      <c r="E50" s="54" t="s">
        <v>178</v>
      </c>
      <c r="F50" s="55">
        <v>5</v>
      </c>
      <c r="G50" s="54">
        <f t="shared" si="0"/>
        <v>90</v>
      </c>
      <c r="H50" s="123">
        <f>G50+G51</f>
        <v>180</v>
      </c>
    </row>
    <row r="51" spans="1:8" ht="18" customHeight="1">
      <c r="A51" s="124"/>
      <c r="B51" s="125"/>
      <c r="C51" s="129"/>
      <c r="D51" s="53" t="s">
        <v>177</v>
      </c>
      <c r="E51" s="54" t="s">
        <v>178</v>
      </c>
      <c r="F51" s="55">
        <v>5</v>
      </c>
      <c r="G51" s="54">
        <f t="shared" si="0"/>
        <v>90</v>
      </c>
      <c r="H51" s="124"/>
    </row>
    <row r="52" spans="1:8" ht="18" customHeight="1">
      <c r="A52" s="123">
        <v>26</v>
      </c>
      <c r="B52" s="125" t="s">
        <v>179</v>
      </c>
      <c r="C52" s="127" t="s">
        <v>170</v>
      </c>
      <c r="D52" s="53" t="s">
        <v>180</v>
      </c>
      <c r="E52" s="54" t="s">
        <v>178</v>
      </c>
      <c r="F52" s="55">
        <v>1</v>
      </c>
      <c r="G52" s="54">
        <f t="shared" si="0"/>
        <v>18</v>
      </c>
      <c r="H52" s="123">
        <f>G52+G53+G54</f>
        <v>324</v>
      </c>
    </row>
    <row r="53" spans="1:8" ht="18" customHeight="1">
      <c r="A53" s="130"/>
      <c r="B53" s="125"/>
      <c r="C53" s="127"/>
      <c r="D53" s="53" t="s">
        <v>186</v>
      </c>
      <c r="E53" s="54" t="s">
        <v>178</v>
      </c>
      <c r="F53" s="55">
        <v>9</v>
      </c>
      <c r="G53" s="54">
        <f t="shared" si="0"/>
        <v>162</v>
      </c>
      <c r="H53" s="130"/>
    </row>
    <row r="54" spans="1:8" ht="18" customHeight="1">
      <c r="A54" s="124"/>
      <c r="B54" s="125"/>
      <c r="C54" s="127"/>
      <c r="D54" s="53" t="s">
        <v>181</v>
      </c>
      <c r="E54" s="54" t="s">
        <v>178</v>
      </c>
      <c r="F54" s="55">
        <v>8</v>
      </c>
      <c r="G54" s="54">
        <f t="shared" si="0"/>
        <v>144</v>
      </c>
      <c r="H54" s="124"/>
    </row>
    <row r="55" spans="1:8" ht="18" customHeight="1">
      <c r="A55" s="123">
        <v>27</v>
      </c>
      <c r="B55" s="125" t="s">
        <v>179</v>
      </c>
      <c r="C55" s="128" t="s">
        <v>171</v>
      </c>
      <c r="D55" s="53" t="s">
        <v>181</v>
      </c>
      <c r="E55" s="54" t="s">
        <v>178</v>
      </c>
      <c r="F55" s="55">
        <v>12</v>
      </c>
      <c r="G55" s="54">
        <f t="shared" si="0"/>
        <v>216</v>
      </c>
      <c r="H55" s="123">
        <f>G55+G56+G57</f>
        <v>432</v>
      </c>
    </row>
    <row r="56" spans="1:8" ht="18" customHeight="1">
      <c r="A56" s="130"/>
      <c r="B56" s="125"/>
      <c r="C56" s="128"/>
      <c r="D56" s="53" t="s">
        <v>180</v>
      </c>
      <c r="E56" s="54" t="s">
        <v>178</v>
      </c>
      <c r="F56" s="55">
        <v>11</v>
      </c>
      <c r="G56" s="54">
        <f t="shared" si="0"/>
        <v>198</v>
      </c>
      <c r="H56" s="130"/>
    </row>
    <row r="57" spans="1:8" ht="18" customHeight="1">
      <c r="A57" s="124"/>
      <c r="B57" s="125"/>
      <c r="C57" s="128"/>
      <c r="D57" s="53" t="s">
        <v>186</v>
      </c>
      <c r="E57" s="54" t="s">
        <v>178</v>
      </c>
      <c r="F57" s="55">
        <v>1</v>
      </c>
      <c r="G57" s="54">
        <f t="shared" si="0"/>
        <v>18</v>
      </c>
      <c r="H57" s="124"/>
    </row>
    <row r="58" spans="1:8" ht="18" customHeight="1">
      <c r="A58" s="123">
        <v>28</v>
      </c>
      <c r="B58" s="125" t="s">
        <v>179</v>
      </c>
      <c r="C58" s="127" t="s">
        <v>172</v>
      </c>
      <c r="D58" s="53" t="s">
        <v>180</v>
      </c>
      <c r="E58" s="54" t="s">
        <v>178</v>
      </c>
      <c r="F58" s="55">
        <v>1</v>
      </c>
      <c r="G58" s="54">
        <f t="shared" si="0"/>
        <v>18</v>
      </c>
      <c r="H58" s="123">
        <f>G58+G59+G60</f>
        <v>198</v>
      </c>
    </row>
    <row r="59" spans="1:8" ht="18" customHeight="1">
      <c r="A59" s="130"/>
      <c r="B59" s="125"/>
      <c r="C59" s="127"/>
      <c r="D59" s="53" t="s">
        <v>186</v>
      </c>
      <c r="E59" s="54" t="s">
        <v>178</v>
      </c>
      <c r="F59" s="55">
        <v>5</v>
      </c>
      <c r="G59" s="54">
        <f t="shared" si="0"/>
        <v>90</v>
      </c>
      <c r="H59" s="130"/>
    </row>
    <row r="60" spans="1:8" ht="18" customHeight="1">
      <c r="A60" s="124"/>
      <c r="B60" s="125"/>
      <c r="C60" s="127"/>
      <c r="D60" s="53" t="s">
        <v>181</v>
      </c>
      <c r="E60" s="54" t="s">
        <v>178</v>
      </c>
      <c r="F60" s="55">
        <v>5</v>
      </c>
      <c r="G60" s="54">
        <f t="shared" si="0"/>
        <v>90</v>
      </c>
      <c r="H60" s="124"/>
    </row>
    <row r="61" spans="1:8" ht="18" customHeight="1">
      <c r="A61" s="123">
        <v>29</v>
      </c>
      <c r="B61" s="125" t="s">
        <v>179</v>
      </c>
      <c r="C61" s="127" t="s">
        <v>173</v>
      </c>
      <c r="D61" s="53" t="s">
        <v>180</v>
      </c>
      <c r="E61" s="54" t="s">
        <v>178</v>
      </c>
      <c r="F61" s="55">
        <v>1</v>
      </c>
      <c r="G61" s="54">
        <f t="shared" si="0"/>
        <v>18</v>
      </c>
      <c r="H61" s="123">
        <f>G61+G62+G63</f>
        <v>144</v>
      </c>
    </row>
    <row r="62" spans="1:8" ht="18" customHeight="1">
      <c r="A62" s="130"/>
      <c r="B62" s="125"/>
      <c r="C62" s="127"/>
      <c r="D62" s="53" t="s">
        <v>186</v>
      </c>
      <c r="E62" s="54" t="s">
        <v>178</v>
      </c>
      <c r="F62" s="55">
        <v>4</v>
      </c>
      <c r="G62" s="54">
        <f t="shared" si="0"/>
        <v>72</v>
      </c>
      <c r="H62" s="130"/>
    </row>
    <row r="63" spans="1:8" ht="18" customHeight="1">
      <c r="A63" s="124"/>
      <c r="B63" s="125"/>
      <c r="C63" s="127"/>
      <c r="D63" s="53" t="s">
        <v>181</v>
      </c>
      <c r="E63" s="54" t="s">
        <v>178</v>
      </c>
      <c r="F63" s="55">
        <v>3</v>
      </c>
      <c r="G63" s="54">
        <f t="shared" si="0"/>
        <v>54</v>
      </c>
      <c r="H63" s="124"/>
    </row>
    <row r="64" spans="1:8" ht="18" customHeight="1">
      <c r="A64" s="123">
        <v>30</v>
      </c>
      <c r="B64" s="125" t="s">
        <v>179</v>
      </c>
      <c r="C64" s="128" t="s">
        <v>174</v>
      </c>
      <c r="D64" s="53" t="s">
        <v>184</v>
      </c>
      <c r="E64" s="54" t="s">
        <v>178</v>
      </c>
      <c r="F64" s="55">
        <v>2</v>
      </c>
      <c r="G64" s="54">
        <f t="shared" si="0"/>
        <v>36</v>
      </c>
      <c r="H64" s="123">
        <f>G64+G65</f>
        <v>126</v>
      </c>
    </row>
    <row r="65" spans="1:8" ht="18" customHeight="1">
      <c r="A65" s="124"/>
      <c r="B65" s="125"/>
      <c r="C65" s="128"/>
      <c r="D65" s="53" t="s">
        <v>182</v>
      </c>
      <c r="E65" s="54" t="s">
        <v>178</v>
      </c>
      <c r="F65" s="55">
        <v>5</v>
      </c>
      <c r="G65" s="54">
        <f t="shared" si="0"/>
        <v>90</v>
      </c>
      <c r="H65" s="124"/>
    </row>
    <row r="66" spans="1:8" ht="18" customHeight="1">
      <c r="A66" s="54">
        <v>31</v>
      </c>
      <c r="B66" s="54" t="s">
        <v>179</v>
      </c>
      <c r="C66" s="58" t="s">
        <v>175</v>
      </c>
      <c r="D66" s="53" t="s">
        <v>183</v>
      </c>
      <c r="E66" s="54" t="s">
        <v>178</v>
      </c>
      <c r="F66" s="55">
        <v>10</v>
      </c>
      <c r="G66" s="54">
        <f t="shared" si="0"/>
        <v>180</v>
      </c>
      <c r="H66" s="54">
        <v>180</v>
      </c>
    </row>
    <row r="67" spans="1:8" ht="18" customHeight="1">
      <c r="A67" s="123">
        <v>32</v>
      </c>
      <c r="B67" s="125" t="s">
        <v>179</v>
      </c>
      <c r="C67" s="127" t="s">
        <v>176</v>
      </c>
      <c r="D67" s="53" t="s">
        <v>180</v>
      </c>
      <c r="E67" s="54" t="s">
        <v>178</v>
      </c>
      <c r="F67" s="55">
        <v>2</v>
      </c>
      <c r="G67" s="54">
        <f t="shared" ref="G67:G69" si="1">F67*18</f>
        <v>36</v>
      </c>
      <c r="H67" s="123">
        <f>G67+G68+G69</f>
        <v>270</v>
      </c>
    </row>
    <row r="68" spans="1:8" ht="18" customHeight="1">
      <c r="A68" s="130"/>
      <c r="B68" s="125"/>
      <c r="C68" s="127"/>
      <c r="D68" s="53" t="s">
        <v>186</v>
      </c>
      <c r="E68" s="54" t="s">
        <v>178</v>
      </c>
      <c r="F68" s="55">
        <v>8</v>
      </c>
      <c r="G68" s="54">
        <f t="shared" si="1"/>
        <v>144</v>
      </c>
      <c r="H68" s="130"/>
    </row>
    <row r="69" spans="1:8" ht="18" customHeight="1">
      <c r="A69" s="124"/>
      <c r="B69" s="125"/>
      <c r="C69" s="127"/>
      <c r="D69" s="53" t="s">
        <v>181</v>
      </c>
      <c r="E69" s="54" t="s">
        <v>178</v>
      </c>
      <c r="F69" s="55">
        <v>5</v>
      </c>
      <c r="G69" s="54">
        <f t="shared" si="1"/>
        <v>90</v>
      </c>
      <c r="H69" s="124"/>
    </row>
    <row r="70" spans="1:8">
      <c r="A70" s="59"/>
      <c r="B70" s="59"/>
      <c r="C70" s="59"/>
      <c r="D70" s="59"/>
      <c r="E70" s="59"/>
      <c r="F70" s="59">
        <f>SUM(F3:F69)</f>
        <v>316</v>
      </c>
      <c r="G70" s="97">
        <f>SUM(G3:G69)</f>
        <v>5688</v>
      </c>
      <c r="H70" s="59"/>
    </row>
    <row r="71" spans="1:8">
      <c r="A71" s="59"/>
      <c r="B71" s="59"/>
      <c r="C71" s="59"/>
      <c r="D71" s="59"/>
      <c r="E71" s="59"/>
      <c r="F71" s="59"/>
      <c r="G71" s="59"/>
      <c r="H71" s="59"/>
    </row>
    <row r="72" spans="1:8">
      <c r="A72" s="59"/>
      <c r="B72" s="59"/>
      <c r="C72" s="59"/>
      <c r="D72" s="59"/>
      <c r="E72" s="59"/>
      <c r="F72" s="59"/>
      <c r="G72" s="59"/>
      <c r="H72" s="59"/>
    </row>
    <row r="73" spans="1:8">
      <c r="A73" s="59"/>
      <c r="B73" s="59"/>
      <c r="C73" s="59"/>
      <c r="D73" s="59"/>
      <c r="E73" s="59"/>
      <c r="F73" s="59"/>
      <c r="G73" s="59"/>
      <c r="H73" s="59"/>
    </row>
    <row r="74" spans="1:8">
      <c r="A74" s="59"/>
      <c r="B74" s="59"/>
      <c r="C74" s="59"/>
      <c r="D74" s="59"/>
      <c r="E74" s="59"/>
      <c r="F74" s="59"/>
      <c r="G74" s="59"/>
      <c r="H74" s="59"/>
    </row>
    <row r="75" spans="1:8">
      <c r="A75" s="59"/>
      <c r="B75" s="59"/>
      <c r="C75" s="59"/>
      <c r="D75" s="59"/>
      <c r="E75" s="59"/>
      <c r="F75" s="59"/>
      <c r="G75" s="59"/>
      <c r="H75" s="59"/>
    </row>
    <row r="76" spans="1:8">
      <c r="A76" s="59"/>
      <c r="B76" s="59"/>
      <c r="C76" s="59"/>
      <c r="D76" s="59"/>
      <c r="E76" s="59"/>
      <c r="F76" s="59"/>
      <c r="G76" s="59"/>
      <c r="H76" s="59"/>
    </row>
    <row r="77" spans="1:8">
      <c r="A77" s="59"/>
      <c r="B77" s="59"/>
      <c r="C77" s="59"/>
      <c r="D77" s="59"/>
      <c r="E77" s="59"/>
      <c r="F77" s="59"/>
      <c r="G77" s="59"/>
      <c r="H77" s="59"/>
    </row>
    <row r="78" spans="1:8">
      <c r="A78" s="59"/>
      <c r="B78" s="59"/>
      <c r="C78" s="59"/>
      <c r="D78" s="59"/>
      <c r="E78" s="59"/>
      <c r="F78" s="59"/>
      <c r="G78" s="59"/>
      <c r="H78" s="59"/>
    </row>
    <row r="79" spans="1:8">
      <c r="A79" s="59"/>
      <c r="B79" s="59"/>
      <c r="C79" s="59"/>
      <c r="D79" s="59"/>
      <c r="E79" s="59"/>
      <c r="F79" s="59"/>
      <c r="G79" s="59"/>
      <c r="H79" s="59"/>
    </row>
    <row r="80" spans="1:8">
      <c r="A80" s="59"/>
      <c r="B80" s="59"/>
      <c r="C80" s="59"/>
      <c r="D80" s="59"/>
      <c r="E80" s="59"/>
      <c r="F80" s="59"/>
      <c r="G80" s="59"/>
      <c r="H80" s="59"/>
    </row>
    <row r="81" spans="1:8">
      <c r="A81" s="59"/>
      <c r="B81" s="59"/>
      <c r="C81" s="59"/>
      <c r="D81" s="59"/>
      <c r="E81" s="59"/>
      <c r="F81" s="59"/>
      <c r="G81" s="59"/>
      <c r="H81" s="59"/>
    </row>
    <row r="82" spans="1:8">
      <c r="A82" s="59"/>
      <c r="B82" s="59"/>
      <c r="C82" s="59"/>
      <c r="D82" s="59"/>
      <c r="E82" s="59"/>
      <c r="F82" s="59"/>
      <c r="G82" s="59"/>
      <c r="H82" s="59"/>
    </row>
    <row r="83" spans="1:8">
      <c r="A83" s="59"/>
      <c r="B83" s="59"/>
      <c r="C83" s="59"/>
      <c r="D83" s="59"/>
      <c r="E83" s="59"/>
      <c r="F83" s="59"/>
      <c r="G83" s="59"/>
      <c r="H83" s="59"/>
    </row>
    <row r="84" spans="1:8">
      <c r="A84" s="59"/>
      <c r="B84" s="59"/>
      <c r="C84" s="59"/>
      <c r="D84" s="59"/>
      <c r="E84" s="59"/>
      <c r="F84" s="59"/>
      <c r="G84" s="59"/>
      <c r="H84" s="59"/>
    </row>
    <row r="85" spans="1:8">
      <c r="A85" s="59"/>
      <c r="B85" s="59"/>
      <c r="C85" s="59"/>
      <c r="D85" s="59"/>
      <c r="E85" s="59"/>
      <c r="F85" s="59"/>
      <c r="G85" s="59"/>
      <c r="H85" s="59"/>
    </row>
    <row r="86" spans="1:8">
      <c r="A86" s="59"/>
      <c r="B86" s="59"/>
      <c r="C86" s="59"/>
      <c r="D86" s="59"/>
      <c r="E86" s="59"/>
      <c r="F86" s="59"/>
      <c r="G86" s="59"/>
      <c r="H86" s="59"/>
    </row>
    <row r="87" spans="1:8">
      <c r="A87" s="59"/>
      <c r="B87" s="59"/>
      <c r="C87" s="59"/>
      <c r="D87" s="59"/>
      <c r="E87" s="59"/>
      <c r="F87" s="59"/>
      <c r="G87" s="59"/>
      <c r="H87" s="59"/>
    </row>
    <row r="88" spans="1:8">
      <c r="A88" s="59"/>
      <c r="B88" s="59"/>
      <c r="C88" s="59"/>
      <c r="D88" s="59"/>
      <c r="E88" s="59"/>
      <c r="F88" s="59"/>
      <c r="G88" s="59"/>
      <c r="H88" s="59"/>
    </row>
    <row r="89" spans="1:8">
      <c r="A89" s="59"/>
      <c r="B89" s="59"/>
      <c r="C89" s="59"/>
      <c r="D89" s="59"/>
      <c r="E89" s="59"/>
      <c r="F89" s="59"/>
      <c r="G89" s="59"/>
      <c r="H89" s="59"/>
    </row>
    <row r="90" spans="1:8">
      <c r="A90" s="59"/>
      <c r="B90" s="59"/>
      <c r="C90" s="59"/>
      <c r="D90" s="59"/>
      <c r="E90" s="59"/>
      <c r="F90" s="59"/>
      <c r="G90" s="59"/>
      <c r="H90" s="59"/>
    </row>
    <row r="91" spans="1:8">
      <c r="A91" s="59"/>
      <c r="B91" s="59"/>
      <c r="C91" s="59"/>
      <c r="D91" s="59"/>
      <c r="E91" s="59"/>
      <c r="F91" s="59"/>
      <c r="G91" s="59"/>
      <c r="H91" s="59"/>
    </row>
    <row r="92" spans="1:8">
      <c r="A92" s="59"/>
      <c r="B92" s="59"/>
      <c r="C92" s="59"/>
      <c r="D92" s="59"/>
      <c r="E92" s="59"/>
      <c r="F92" s="59"/>
      <c r="G92" s="59"/>
      <c r="H92" s="59"/>
    </row>
    <row r="93" spans="1:8">
      <c r="A93" s="59"/>
      <c r="B93" s="59"/>
      <c r="C93" s="59"/>
      <c r="D93" s="59"/>
      <c r="E93" s="59"/>
      <c r="F93" s="59"/>
      <c r="G93" s="59"/>
      <c r="H93" s="59"/>
    </row>
    <row r="94" spans="1:8">
      <c r="A94" s="59"/>
      <c r="B94" s="59"/>
      <c r="C94" s="59"/>
      <c r="D94" s="59"/>
      <c r="E94" s="59"/>
      <c r="F94" s="59"/>
      <c r="G94" s="59"/>
      <c r="H94" s="59"/>
    </row>
    <row r="95" spans="1:8">
      <c r="A95" s="59"/>
      <c r="B95" s="59"/>
      <c r="C95" s="59"/>
      <c r="D95" s="59"/>
      <c r="E95" s="59"/>
      <c r="F95" s="59"/>
      <c r="G95" s="59"/>
      <c r="H95" s="59"/>
    </row>
    <row r="96" spans="1:8">
      <c r="A96" s="59"/>
      <c r="B96" s="59"/>
      <c r="C96" s="59"/>
      <c r="D96" s="59"/>
      <c r="E96" s="59"/>
      <c r="F96" s="59"/>
      <c r="G96" s="59"/>
      <c r="H96" s="59"/>
    </row>
    <row r="97" spans="1:8">
      <c r="A97" s="59"/>
      <c r="B97" s="59"/>
      <c r="C97" s="59"/>
      <c r="D97" s="59"/>
      <c r="E97" s="59"/>
      <c r="F97" s="59"/>
      <c r="G97" s="59"/>
      <c r="H97" s="59"/>
    </row>
    <row r="98" spans="1:8">
      <c r="A98" s="59"/>
      <c r="B98" s="59"/>
      <c r="C98" s="59"/>
      <c r="D98" s="59"/>
      <c r="E98" s="59"/>
      <c r="F98" s="59"/>
      <c r="G98" s="59"/>
      <c r="H98" s="59"/>
    </row>
    <row r="99" spans="1:8">
      <c r="A99" s="59"/>
      <c r="B99" s="59"/>
      <c r="C99" s="59"/>
      <c r="D99" s="59"/>
      <c r="E99" s="59"/>
      <c r="F99" s="59"/>
      <c r="G99" s="59"/>
      <c r="H99" s="59"/>
    </row>
    <row r="100" spans="1:8">
      <c r="A100" s="59"/>
      <c r="B100" s="59"/>
      <c r="C100" s="59"/>
      <c r="D100" s="59"/>
      <c r="E100" s="59"/>
      <c r="F100" s="59"/>
      <c r="G100" s="59"/>
      <c r="H100" s="59"/>
    </row>
    <row r="101" spans="1:8">
      <c r="A101" s="59"/>
      <c r="B101" s="59"/>
      <c r="C101" s="59"/>
      <c r="D101" s="59"/>
      <c r="E101" s="59"/>
      <c r="F101" s="59"/>
      <c r="G101" s="59"/>
      <c r="H101" s="59"/>
    </row>
    <row r="102" spans="1:8">
      <c r="A102" s="59"/>
      <c r="B102" s="59"/>
      <c r="C102" s="59"/>
      <c r="D102" s="59"/>
      <c r="E102" s="59"/>
      <c r="F102" s="59"/>
      <c r="G102" s="59"/>
      <c r="H102" s="59"/>
    </row>
    <row r="103" spans="1:8">
      <c r="A103" s="59"/>
      <c r="B103" s="59"/>
      <c r="C103" s="59"/>
      <c r="D103" s="59"/>
      <c r="E103" s="59"/>
      <c r="F103" s="59"/>
      <c r="G103" s="59"/>
      <c r="H103" s="59"/>
    </row>
    <row r="104" spans="1:8">
      <c r="A104" s="59"/>
      <c r="B104" s="59"/>
      <c r="C104" s="59"/>
      <c r="D104" s="59"/>
      <c r="E104" s="59"/>
      <c r="F104" s="59"/>
      <c r="G104" s="59"/>
      <c r="H104" s="59"/>
    </row>
    <row r="105" spans="1:8">
      <c r="A105" s="59"/>
      <c r="B105" s="59"/>
      <c r="C105" s="59"/>
      <c r="D105" s="59"/>
      <c r="E105" s="59"/>
      <c r="F105" s="59"/>
      <c r="G105" s="59"/>
      <c r="H105" s="59"/>
    </row>
    <row r="106" spans="1:8">
      <c r="A106" s="59"/>
      <c r="B106" s="59"/>
      <c r="C106" s="59"/>
      <c r="D106" s="59"/>
      <c r="E106" s="59"/>
      <c r="F106" s="59"/>
      <c r="G106" s="59"/>
      <c r="H106" s="59"/>
    </row>
    <row r="107" spans="1:8">
      <c r="A107" s="59"/>
      <c r="B107" s="59"/>
      <c r="C107" s="59"/>
      <c r="D107" s="59"/>
      <c r="E107" s="59"/>
      <c r="F107" s="59"/>
      <c r="G107" s="59"/>
      <c r="H107" s="59"/>
    </row>
    <row r="108" spans="1:8">
      <c r="A108" s="59"/>
      <c r="B108" s="59"/>
      <c r="C108" s="59"/>
      <c r="D108" s="59"/>
      <c r="E108" s="59"/>
      <c r="F108" s="59"/>
      <c r="G108" s="59"/>
      <c r="H108" s="59"/>
    </row>
    <row r="109" spans="1:8">
      <c r="A109" s="59"/>
      <c r="B109" s="59"/>
      <c r="C109" s="59"/>
      <c r="D109" s="59"/>
      <c r="E109" s="59"/>
      <c r="F109" s="59"/>
      <c r="G109" s="59"/>
      <c r="H109" s="59"/>
    </row>
    <row r="110" spans="1:8">
      <c r="A110" s="59"/>
      <c r="B110" s="59"/>
      <c r="C110" s="59"/>
      <c r="D110" s="59"/>
      <c r="E110" s="59"/>
      <c r="F110" s="59"/>
      <c r="G110" s="59"/>
      <c r="H110" s="59"/>
    </row>
    <row r="111" spans="1:8">
      <c r="A111" s="59"/>
      <c r="B111" s="59"/>
      <c r="C111" s="59"/>
      <c r="D111" s="59"/>
      <c r="E111" s="59"/>
      <c r="F111" s="59"/>
      <c r="G111" s="59"/>
      <c r="H111" s="59"/>
    </row>
    <row r="112" spans="1:8">
      <c r="A112" s="59"/>
      <c r="B112" s="59"/>
      <c r="C112" s="59"/>
      <c r="D112" s="59"/>
      <c r="E112" s="59"/>
      <c r="F112" s="59"/>
      <c r="G112" s="59"/>
      <c r="H112" s="59"/>
    </row>
    <row r="113" spans="1:8">
      <c r="A113" s="59"/>
      <c r="B113" s="59"/>
      <c r="C113" s="59"/>
      <c r="D113" s="59"/>
      <c r="E113" s="59"/>
      <c r="F113" s="59"/>
      <c r="G113" s="59"/>
      <c r="H113" s="59"/>
    </row>
    <row r="114" spans="1:8">
      <c r="A114" s="59"/>
      <c r="B114" s="59"/>
      <c r="C114" s="59"/>
      <c r="D114" s="59"/>
      <c r="E114" s="59"/>
      <c r="F114" s="59"/>
      <c r="G114" s="59"/>
      <c r="H114" s="59"/>
    </row>
    <row r="115" spans="1:8">
      <c r="A115" s="59"/>
      <c r="B115" s="59"/>
      <c r="C115" s="59"/>
      <c r="D115" s="59"/>
      <c r="E115" s="59"/>
      <c r="F115" s="59"/>
      <c r="G115" s="59"/>
      <c r="H115" s="59"/>
    </row>
    <row r="116" spans="1:8">
      <c r="A116" s="59"/>
      <c r="B116" s="59"/>
      <c r="C116" s="59"/>
      <c r="D116" s="59"/>
      <c r="E116" s="59"/>
      <c r="F116" s="59"/>
      <c r="G116" s="59"/>
      <c r="H116" s="59"/>
    </row>
    <row r="117" spans="1:8">
      <c r="A117" s="59"/>
      <c r="B117" s="59"/>
      <c r="C117" s="59"/>
      <c r="D117" s="59"/>
      <c r="E117" s="59"/>
      <c r="F117" s="59"/>
      <c r="G117" s="59"/>
      <c r="H117" s="59"/>
    </row>
    <row r="118" spans="1:8">
      <c r="A118" s="59"/>
      <c r="B118" s="59"/>
      <c r="C118" s="59"/>
      <c r="D118" s="59"/>
      <c r="E118" s="59"/>
      <c r="F118" s="59"/>
      <c r="G118" s="59"/>
      <c r="H118" s="59"/>
    </row>
    <row r="119" spans="1:8">
      <c r="A119" s="59"/>
      <c r="B119" s="59"/>
      <c r="C119" s="59"/>
      <c r="D119" s="59"/>
      <c r="E119" s="59"/>
      <c r="F119" s="59"/>
      <c r="G119" s="59"/>
      <c r="H119" s="59"/>
    </row>
    <row r="120" spans="1:8">
      <c r="A120" s="59"/>
      <c r="B120" s="59"/>
      <c r="C120" s="59"/>
      <c r="D120" s="59"/>
      <c r="E120" s="59"/>
      <c r="F120" s="59"/>
      <c r="G120" s="59"/>
      <c r="H120" s="59"/>
    </row>
    <row r="121" spans="1:8">
      <c r="A121" s="59"/>
      <c r="B121" s="59"/>
      <c r="C121" s="59"/>
      <c r="D121" s="59"/>
      <c r="E121" s="59"/>
      <c r="F121" s="59"/>
      <c r="G121" s="59"/>
      <c r="H121" s="59"/>
    </row>
    <row r="122" spans="1:8">
      <c r="A122" s="59"/>
      <c r="B122" s="59"/>
      <c r="C122" s="59"/>
      <c r="D122" s="59"/>
      <c r="E122" s="59"/>
      <c r="F122" s="59"/>
      <c r="G122" s="59"/>
      <c r="H122" s="59"/>
    </row>
    <row r="123" spans="1:8">
      <c r="A123" s="59"/>
      <c r="B123" s="59"/>
      <c r="C123" s="59"/>
      <c r="D123" s="59"/>
      <c r="E123" s="59"/>
      <c r="F123" s="59"/>
      <c r="G123" s="59"/>
      <c r="H123" s="59"/>
    </row>
    <row r="124" spans="1:8">
      <c r="A124" s="59"/>
      <c r="B124" s="59"/>
      <c r="C124" s="59"/>
      <c r="D124" s="59"/>
      <c r="E124" s="59"/>
      <c r="F124" s="59"/>
      <c r="G124" s="59"/>
      <c r="H124" s="59"/>
    </row>
    <row r="125" spans="1:8">
      <c r="A125" s="59"/>
      <c r="B125" s="59"/>
      <c r="C125" s="59"/>
      <c r="D125" s="59"/>
      <c r="E125" s="59"/>
      <c r="F125" s="59"/>
      <c r="G125" s="59"/>
      <c r="H125" s="59"/>
    </row>
    <row r="126" spans="1:8">
      <c r="A126" s="59"/>
      <c r="B126" s="59"/>
      <c r="C126" s="59"/>
      <c r="D126" s="59"/>
      <c r="E126" s="59"/>
      <c r="F126" s="59"/>
      <c r="G126" s="59"/>
      <c r="H126" s="59"/>
    </row>
    <row r="127" spans="1:8">
      <c r="A127" s="59"/>
      <c r="B127" s="59"/>
      <c r="C127" s="59"/>
      <c r="D127" s="59"/>
      <c r="E127" s="59"/>
      <c r="F127" s="59"/>
      <c r="G127" s="59"/>
      <c r="H127" s="59"/>
    </row>
    <row r="128" spans="1:8">
      <c r="A128" s="59"/>
      <c r="B128" s="59"/>
      <c r="C128" s="59"/>
      <c r="D128" s="59"/>
      <c r="E128" s="59"/>
      <c r="F128" s="59"/>
      <c r="G128" s="59"/>
      <c r="H128" s="59"/>
    </row>
    <row r="129" spans="1:8">
      <c r="A129" s="59"/>
      <c r="B129" s="59"/>
      <c r="C129" s="59"/>
      <c r="D129" s="59"/>
      <c r="E129" s="59"/>
      <c r="F129" s="59"/>
      <c r="G129" s="59"/>
      <c r="H129" s="59"/>
    </row>
  </sheetData>
  <mergeCells count="101">
    <mergeCell ref="A67:A69"/>
    <mergeCell ref="B67:B69"/>
    <mergeCell ref="C67:C69"/>
    <mergeCell ref="H67:H69"/>
    <mergeCell ref="A61:A63"/>
    <mergeCell ref="B61:B63"/>
    <mergeCell ref="C61:C63"/>
    <mergeCell ref="H61:H63"/>
    <mergeCell ref="A64:A65"/>
    <mergeCell ref="B64:B65"/>
    <mergeCell ref="C64:C65"/>
    <mergeCell ref="H64:H65"/>
    <mergeCell ref="A55:A57"/>
    <mergeCell ref="B55:B57"/>
    <mergeCell ref="C55:C57"/>
    <mergeCell ref="H55:H57"/>
    <mergeCell ref="A58:A60"/>
    <mergeCell ref="B58:B60"/>
    <mergeCell ref="C58:C60"/>
    <mergeCell ref="H58:H60"/>
    <mergeCell ref="A50:A51"/>
    <mergeCell ref="B50:B51"/>
    <mergeCell ref="C50:C51"/>
    <mergeCell ref="H50:H51"/>
    <mergeCell ref="A52:A54"/>
    <mergeCell ref="B52:B54"/>
    <mergeCell ref="C52:C54"/>
    <mergeCell ref="H52:H54"/>
    <mergeCell ref="A46:A47"/>
    <mergeCell ref="B46:B47"/>
    <mergeCell ref="C46:C47"/>
    <mergeCell ref="H46:H47"/>
    <mergeCell ref="A48:A49"/>
    <mergeCell ref="B48:B49"/>
    <mergeCell ref="C48:C49"/>
    <mergeCell ref="H48:H49"/>
    <mergeCell ref="A41:A43"/>
    <mergeCell ref="B41:B43"/>
    <mergeCell ref="C41:C43"/>
    <mergeCell ref="H41:H43"/>
    <mergeCell ref="A44:A45"/>
    <mergeCell ref="B44:B45"/>
    <mergeCell ref="C44:C45"/>
    <mergeCell ref="H44:H45"/>
    <mergeCell ref="A35:A37"/>
    <mergeCell ref="B35:B36"/>
    <mergeCell ref="C35:C36"/>
    <mergeCell ref="H35:H36"/>
    <mergeCell ref="A38:A39"/>
    <mergeCell ref="B38:B39"/>
    <mergeCell ref="C38:C39"/>
    <mergeCell ref="H38:H39"/>
    <mergeCell ref="A27:A29"/>
    <mergeCell ref="B27:B29"/>
    <mergeCell ref="C27:C29"/>
    <mergeCell ref="H27:H29"/>
    <mergeCell ref="A31:A33"/>
    <mergeCell ref="B31:B33"/>
    <mergeCell ref="C31:C33"/>
    <mergeCell ref="H31:H33"/>
    <mergeCell ref="A22:A23"/>
    <mergeCell ref="B22:B23"/>
    <mergeCell ref="C22:C23"/>
    <mergeCell ref="H22:H23"/>
    <mergeCell ref="A24:A26"/>
    <mergeCell ref="B24:B26"/>
    <mergeCell ref="C24:C26"/>
    <mergeCell ref="H24:H26"/>
    <mergeCell ref="A17:A18"/>
    <mergeCell ref="B17:B18"/>
    <mergeCell ref="C17:C18"/>
    <mergeCell ref="H17:H18"/>
    <mergeCell ref="A20:A21"/>
    <mergeCell ref="B20:B21"/>
    <mergeCell ref="C20:C21"/>
    <mergeCell ref="H20:H21"/>
    <mergeCell ref="A13:A14"/>
    <mergeCell ref="B13:B14"/>
    <mergeCell ref="C13:C14"/>
    <mergeCell ref="H13:H14"/>
    <mergeCell ref="A15:A16"/>
    <mergeCell ref="B15:B16"/>
    <mergeCell ref="C15:C16"/>
    <mergeCell ref="H15:H16"/>
    <mergeCell ref="A8:A9"/>
    <mergeCell ref="B8:B9"/>
    <mergeCell ref="C8:C9"/>
    <mergeCell ref="H8:H9"/>
    <mergeCell ref="A10:A11"/>
    <mergeCell ref="B10:B11"/>
    <mergeCell ref="C10:C11"/>
    <mergeCell ref="H10:H11"/>
    <mergeCell ref="A1:H1"/>
    <mergeCell ref="A3:A4"/>
    <mergeCell ref="B3:B4"/>
    <mergeCell ref="C3:C4"/>
    <mergeCell ref="H3:H4"/>
    <mergeCell ref="A5:A6"/>
    <mergeCell ref="B5:B6"/>
    <mergeCell ref="C5:C6"/>
    <mergeCell ref="H5:H6"/>
  </mergeCells>
  <phoneticPr fontId="1" type="noConversion"/>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6</vt:i4>
      </vt:variant>
    </vt:vector>
  </HeadingPairs>
  <TitlesOfParts>
    <vt:vector size="6" baseType="lpstr">
      <vt:lpstr>商学院</vt:lpstr>
      <vt:lpstr>法学院</vt:lpstr>
      <vt:lpstr>文学院</vt:lpstr>
      <vt:lpstr>设艺学院</vt:lpstr>
      <vt:lpstr>理学院</vt:lpstr>
      <vt:lpstr>工学院</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2021-01-21T07:30:14Z</dcterms:modified>
</cp:coreProperties>
</file>